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60" windowWidth="17145" windowHeight="98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<sst xmlns="http://schemas.openxmlformats.org/spreadsheetml/2006/main" count="41" uniqueCount="24">
  <si>
    <t>X</t>
  </si>
  <si>
    <t>Yв</t>
  </si>
  <si>
    <t>Yн</t>
  </si>
  <si>
    <t>Угол поворота град</t>
  </si>
  <si>
    <t xml:space="preserve"> Исходные координаты</t>
  </si>
  <si>
    <t>Ширина бруска, куда надо уместить профиль мм</t>
  </si>
  <si>
    <t>Координаты получившегося профиля без поворота</t>
  </si>
  <si>
    <t>Координаты получившегося профиля относительно сторон бруска</t>
  </si>
  <si>
    <t>Yв от нуля</t>
  </si>
  <si>
    <t>Yн от нуля</t>
  </si>
  <si>
    <t>Xв</t>
  </si>
  <si>
    <t>Хн</t>
  </si>
  <si>
    <t>Получившаяся длина хорды  мм</t>
  </si>
  <si>
    <t>Получившаяся высота бруска, куда нужно уместить профиль мм</t>
  </si>
  <si>
    <t>Xхорды</t>
  </si>
  <si>
    <t>Yхорды</t>
  </si>
  <si>
    <t>Исходная относительная толщина профиля в процентах</t>
  </si>
  <si>
    <t>Относительная толщина профиля в процентах, которую необходимо получить</t>
  </si>
  <si>
    <t xml:space="preserve"> Исходные координаты           Clark Y</t>
  </si>
  <si>
    <t>Подставьте свои значения в желтые клетки</t>
  </si>
  <si>
    <t>Xн</t>
  </si>
  <si>
    <t>Исходные координаты К - 2</t>
  </si>
  <si>
    <t>Исходные координаты GOE 417A</t>
  </si>
  <si>
    <t>29 декабря 2007 г. Розин МН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</si>
</sst>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9.25"/>
      <name val="Arial Cyr"/>
      <family val="0"/>
    </font>
    <font>
      <sz val="10.25"/>
      <name val="Arial Cyr"/>
      <family val="0"/>
    </font>
    <font>
      <b/>
      <sz val="10.25"/>
      <name val="Arial Cyr"/>
      <family val="0"/>
    </font>
    <font>
      <sz val="10"/>
      <name val="Courier New"/>
      <family val="3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7" fillId="0" borderId="6" xfId="0" applyFont="1" applyBorder="1" applyAlignment="1">
      <alignment/>
    </xf>
    <xf numFmtId="0" fontId="0" fillId="0" borderId="7" xfId="0" applyBorder="1" applyAlignment="1" applyProtection="1">
      <alignment/>
      <protection locked="0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8" xfId="0" applyBorder="1" applyAlignment="1" applyProtection="1">
      <alignment/>
      <protection locked="0"/>
    </xf>
    <xf numFmtId="0" fontId="7" fillId="0" borderId="3" xfId="0" applyFont="1" applyBorder="1" applyAlignment="1">
      <alignment/>
    </xf>
    <xf numFmtId="0" fontId="0" fillId="0" borderId="5" xfId="0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yr"/>
                <a:ea typeface="Arial Cyr"/>
                <a:cs typeface="Arial Cyr"/>
              </a:rPr>
              <a:t>Исходный профиль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Лист1!$B$46:$B$163</c:f>
              <c:numCache/>
            </c:numRef>
          </c:xVal>
          <c:yVal>
            <c:numRef>
              <c:f>Лист1!$C$46:$C$163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Лист1!$D$46:$D$163</c:f>
              <c:numCache/>
            </c:numRef>
          </c:xVal>
          <c:yVal>
            <c:numRef>
              <c:f>Лист1!$E$46:$E$163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Лист1!$B$46:$B$163</c:f>
              <c:numCache/>
            </c:numRef>
          </c:xVal>
          <c:yVal>
            <c:numRef>
              <c:f>Лист1!$A$46:$A$163</c:f>
              <c:numCache/>
            </c:numRef>
          </c:yVal>
          <c:smooth val="1"/>
        </c:ser>
        <c:axId val="24043146"/>
        <c:axId val="15061723"/>
      </c:scatterChart>
      <c:valAx>
        <c:axId val="24043146"/>
        <c:scaling>
          <c:orientation val="minMax"/>
          <c:max val="1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crossAx val="15061723"/>
        <c:crosses val="autoZero"/>
        <c:crossBetween val="midCat"/>
        <c:dispUnits/>
        <c:majorUnit val="0.05"/>
        <c:minorUnit val="0.01"/>
      </c:valAx>
      <c:valAx>
        <c:axId val="1506172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4043146"/>
        <c:crosses val="autoZero"/>
        <c:crossBetween val="midCat"/>
        <c:dispUnits/>
        <c:majorUnit val="0.05"/>
        <c:minorUnit val="0.01"/>
      </c:valAx>
      <c:spPr>
        <a:noFill/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yr"/>
                <a:ea typeface="Arial Cyr"/>
                <a:cs typeface="Arial Cyr"/>
              </a:rPr>
              <a:t>Получившийся  профиль  </a:t>
            </a:r>
          </a:p>
        </c:rich>
      </c:tx>
      <c:layout>
        <c:manualLayout>
          <c:xMode val="factor"/>
          <c:yMode val="factor"/>
          <c:x val="0.01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4975"/>
          <c:w val="0.9265"/>
          <c:h val="0.818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Лист1!$L$46:$L$163</c:f>
              <c:numCache/>
            </c:numRef>
          </c:xVal>
          <c:yVal>
            <c:numRef>
              <c:f>Лист1!$N$46:$N$163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Лист1!$O$46:$O$163</c:f>
              <c:numCache/>
            </c:numRef>
          </c:xVal>
          <c:yVal>
            <c:numRef>
              <c:f>Лист1!$Q$46:$Q$163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Лист1!$R$46:$R$163</c:f>
              <c:numCache/>
            </c:numRef>
          </c:xVal>
          <c:yVal>
            <c:numRef>
              <c:f>Лист1!$S$46:$S$163</c:f>
              <c:numCache/>
            </c:numRef>
          </c:yVal>
          <c:smooth val="1"/>
        </c:ser>
        <c:axId val="1337780"/>
        <c:axId val="12040021"/>
      </c:scatterChart>
      <c:valAx>
        <c:axId val="1337780"/>
        <c:scaling>
          <c:orientation val="minMax"/>
          <c:min val="-10"/>
        </c:scaling>
        <c:axPos val="b"/>
        <c:majorGridlines/>
        <c:minorGridlines/>
        <c:delete val="0"/>
        <c:numFmt formatCode="General" sourceLinked="1"/>
        <c:majorTickMark val="cross"/>
        <c:minorTickMark val="none"/>
        <c:tickLblPos val="low"/>
        <c:crossAx val="12040021"/>
        <c:crosses val="autoZero"/>
        <c:crossBetween val="midCat"/>
        <c:dispUnits/>
        <c:majorUnit val="10"/>
        <c:minorUnit val="5"/>
      </c:valAx>
      <c:valAx>
        <c:axId val="1204002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low"/>
        <c:crossAx val="1337780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0.49725</cdr:y>
    </cdr:from>
    <cdr:to>
      <cdr:x>0.51225</cdr:x>
      <cdr:y>0.565</cdr:y>
    </cdr:to>
    <cdr:sp>
      <cdr:nvSpPr>
        <cdr:cNvPr id="1" name="TextBox 1"/>
        <cdr:cNvSpPr txBox="1">
          <a:spLocks noChangeArrowheads="1"/>
        </cdr:cNvSpPr>
      </cdr:nvSpPr>
      <cdr:spPr>
        <a:xfrm>
          <a:off x="6600825" y="1524000"/>
          <a:ext cx="161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</xdr:row>
      <xdr:rowOff>57150</xdr:rowOff>
    </xdr:from>
    <xdr:to>
      <xdr:col>19</xdr:col>
      <xdr:colOff>133350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61925" y="1352550"/>
        <a:ext cx="122491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27</xdr:row>
      <xdr:rowOff>114300</xdr:rowOff>
    </xdr:from>
    <xdr:to>
      <xdr:col>20</xdr:col>
      <xdr:colOff>419100</xdr:colOff>
      <xdr:row>42</xdr:row>
      <xdr:rowOff>762000</xdr:rowOff>
    </xdr:to>
    <xdr:graphicFrame>
      <xdr:nvGraphicFramePr>
        <xdr:cNvPr id="2" name="Chart 3"/>
        <xdr:cNvGraphicFramePr/>
      </xdr:nvGraphicFramePr>
      <xdr:xfrm>
        <a:off x="180975" y="4486275"/>
        <a:ext cx="132111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6"/>
  <sheetViews>
    <sheetView tabSelected="1" workbookViewId="0" topLeftCell="A1">
      <selection activeCell="Q168" sqref="Q168"/>
    </sheetView>
  </sheetViews>
  <sheetFormatPr defaultColWidth="9.00390625" defaultRowHeight="12.75"/>
  <cols>
    <col min="1" max="5" width="9.125" style="1" customWidth="1"/>
    <col min="6" max="6" width="2.25390625" style="1" customWidth="1"/>
    <col min="7" max="9" width="9.125" style="1" customWidth="1"/>
    <col min="10" max="10" width="9.875" style="1" customWidth="1"/>
    <col min="11" max="11" width="2.25390625" style="1" customWidth="1"/>
    <col min="12" max="12" width="9.125" style="1" customWidth="1"/>
    <col min="13" max="13" width="9.875" style="1" customWidth="1"/>
    <col min="14" max="16384" width="9.125" style="1" customWidth="1"/>
  </cols>
  <sheetData>
    <row r="1" spans="2:19" ht="12.75">
      <c r="B1" s="65" t="s">
        <v>23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3" spans="2:19" ht="12.75">
      <c r="B3" s="71" t="s">
        <v>16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24">
        <f>(MAX(C46:C163)-MIN(E46:E163))*100/MAX(B46:B163)</f>
        <v>12.18812</v>
      </c>
      <c r="P3" s="69" t="s">
        <v>19</v>
      </c>
      <c r="Q3" s="70"/>
      <c r="R3" s="70"/>
      <c r="S3" s="70"/>
    </row>
    <row r="4" spans="2:19" ht="12.75">
      <c r="B4" s="75" t="s">
        <v>17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3">
        <v>15.5</v>
      </c>
      <c r="P4" s="70"/>
      <c r="Q4" s="70"/>
      <c r="R4" s="70"/>
      <c r="S4" s="70"/>
    </row>
    <row r="5" spans="2:14" ht="12.75">
      <c r="B5" s="71" t="s">
        <v>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3">
        <v>180</v>
      </c>
    </row>
    <row r="6" spans="2:19" ht="12.75">
      <c r="B6" s="75" t="s">
        <v>3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3">
        <v>2.67</v>
      </c>
      <c r="P6" s="76"/>
      <c r="Q6" s="76"/>
      <c r="R6" s="76"/>
      <c r="S6" s="76"/>
    </row>
    <row r="7" spans="2:14" ht="12.75">
      <c r="B7" s="71" t="s">
        <v>12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23">
        <f>$N$5/COS($N$6*PI()/180)</f>
        <v>180.19561983961052</v>
      </c>
    </row>
    <row r="8" spans="2:14" ht="12.75">
      <c r="B8" s="71" t="s">
        <v>13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24">
        <f>MAX(N46:N106)</f>
        <v>26.7727260503882</v>
      </c>
    </row>
    <row r="9" spans="2:14" ht="12.7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9"/>
    </row>
    <row r="10" spans="2:14" ht="12.7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/>
    </row>
    <row r="11" spans="2:14" ht="12.7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9"/>
    </row>
    <row r="12" spans="2:14" ht="12.7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9"/>
    </row>
    <row r="13" spans="2:14" ht="12.7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9"/>
    </row>
    <row r="14" spans="2:14" ht="12.7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/>
    </row>
    <row r="15" spans="2:14" ht="12.7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9"/>
    </row>
    <row r="16" spans="2:14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9"/>
    </row>
    <row r="17" spans="2:14" ht="12.7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</row>
    <row r="18" spans="2:14" ht="12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"/>
    </row>
    <row r="19" spans="2:14" ht="12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"/>
    </row>
    <row r="20" spans="2:14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9"/>
    </row>
    <row r="21" spans="2:14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9"/>
    </row>
    <row r="22" spans="2:14" ht="12.7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9"/>
    </row>
    <row r="23" spans="2:14" ht="12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9"/>
    </row>
    <row r="24" spans="2:14" ht="12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9"/>
    </row>
    <row r="25" spans="2:14" ht="12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9"/>
    </row>
    <row r="26" spans="2:14" ht="12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9"/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9"/>
    </row>
    <row r="28" spans="2:14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9"/>
    </row>
    <row r="29" spans="2:14" ht="12.7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9"/>
    </row>
    <row r="30" spans="2:14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9"/>
    </row>
    <row r="31" spans="2:14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9"/>
    </row>
    <row r="32" spans="2:14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</row>
    <row r="33" spans="2:14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9"/>
    </row>
    <row r="34" spans="2:14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9"/>
    </row>
    <row r="35" spans="2:14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9"/>
    </row>
    <row r="36" spans="2:14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9"/>
    </row>
    <row r="37" spans="2:14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9"/>
    </row>
    <row r="38" spans="2:14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9"/>
    </row>
    <row r="39" spans="2:14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9"/>
    </row>
    <row r="40" spans="2:14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9"/>
    </row>
    <row r="41" spans="2:14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9"/>
    </row>
    <row r="42" spans="2:14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"/>
    </row>
    <row r="43" ht="73.5" customHeight="1" thickBot="1"/>
    <row r="44" spans="2:19" ht="49.5" customHeight="1">
      <c r="B44" s="66" t="s">
        <v>4</v>
      </c>
      <c r="C44" s="67"/>
      <c r="D44" s="67"/>
      <c r="E44" s="68"/>
      <c r="F44" s="4"/>
      <c r="G44" s="66" t="s">
        <v>6</v>
      </c>
      <c r="H44" s="67"/>
      <c r="I44" s="67"/>
      <c r="J44" s="68"/>
      <c r="L44" s="66" t="s">
        <v>7</v>
      </c>
      <c r="M44" s="67"/>
      <c r="N44" s="67"/>
      <c r="O44" s="67"/>
      <c r="P44" s="67"/>
      <c r="Q44" s="67"/>
      <c r="R44" s="67"/>
      <c r="S44" s="68"/>
    </row>
    <row r="45" spans="2:19" ht="13.5" thickBot="1">
      <c r="B45" s="20" t="s">
        <v>10</v>
      </c>
      <c r="C45" s="21" t="s">
        <v>1</v>
      </c>
      <c r="D45" s="21" t="s">
        <v>11</v>
      </c>
      <c r="E45" s="52" t="s">
        <v>2</v>
      </c>
      <c r="F45" s="8"/>
      <c r="G45" s="5" t="s">
        <v>10</v>
      </c>
      <c r="H45" s="6" t="s">
        <v>1</v>
      </c>
      <c r="I45" s="6" t="s">
        <v>20</v>
      </c>
      <c r="J45" s="7" t="s">
        <v>2</v>
      </c>
      <c r="L45" s="20" t="s">
        <v>10</v>
      </c>
      <c r="M45" s="21" t="s">
        <v>1</v>
      </c>
      <c r="N45" s="21" t="s">
        <v>8</v>
      </c>
      <c r="O45" s="21" t="s">
        <v>11</v>
      </c>
      <c r="P45" s="21" t="s">
        <v>2</v>
      </c>
      <c r="Q45" s="21" t="s">
        <v>9</v>
      </c>
      <c r="R45" s="8" t="s">
        <v>14</v>
      </c>
      <c r="S45" s="22" t="s">
        <v>15</v>
      </c>
    </row>
    <row r="46" spans="1:19" ht="15.75">
      <c r="A46" s="2">
        <v>0</v>
      </c>
      <c r="B46" s="53">
        <v>0</v>
      </c>
      <c r="C46" s="54">
        <v>0</v>
      </c>
      <c r="D46" s="54">
        <v>0</v>
      </c>
      <c r="E46" s="55">
        <v>0</v>
      </c>
      <c r="G46" s="17">
        <f>IF(OR(ISBLANK(B46)),,$N$5*B46/COS($N$6*PI()/180))</f>
        <v>0</v>
      </c>
      <c r="H46" s="18">
        <f>IF(OR(ISBLANK(C46)),,$N$5*C46*$N$4/$N$3)</f>
        <v>0</v>
      </c>
      <c r="I46" s="18">
        <f>IF(OR(ISBLANK(D46)),,$N$5*D46/COS($N$6*PI()/180))</f>
        <v>0</v>
      </c>
      <c r="J46" s="19">
        <f>IF(OR(ISBLANK(E46)),,$N$5*E46*$N$4/$N$3)</f>
        <v>0</v>
      </c>
      <c r="K46" s="2"/>
      <c r="L46" s="17">
        <v>0</v>
      </c>
      <c r="M46" s="18">
        <v>0</v>
      </c>
      <c r="N46" s="18">
        <f>IF(OR(ISBLANK(B46),ISBLANK(C46)),,(M46-MIN(P$46:P$106)))</f>
        <v>8.543053079926482</v>
      </c>
      <c r="O46" s="18">
        <v>0</v>
      </c>
      <c r="P46" s="18">
        <v>0</v>
      </c>
      <c r="Q46" s="18">
        <f>IF(OR(ISBLANK(D46),ISBLANK(E46)),,(P46-MIN(P$46:P$106)))</f>
        <v>8.543053079926482</v>
      </c>
      <c r="R46" s="18">
        <f>IF(OR(ISBLANK(B46)),$N$5,B46*$N$5)</f>
        <v>0</v>
      </c>
      <c r="S46" s="19">
        <f>IF(OR(ISBLANK(B46)),,-MIN($P$46:$P$106)-G46*SIN($N$6*PI()/180))</f>
        <v>8.543053079926482</v>
      </c>
    </row>
    <row r="47" spans="1:19" ht="15.75">
      <c r="A47" s="2">
        <v>0</v>
      </c>
      <c r="B47" s="56">
        <v>0.0005</v>
      </c>
      <c r="C47" s="57">
        <v>0.002339</v>
      </c>
      <c r="D47" s="57">
        <v>0.0005</v>
      </c>
      <c r="E47" s="58">
        <v>-0.00467</v>
      </c>
      <c r="G47" s="11">
        <f>IF(OR(ISBLANK(B47)),,$N$5*B47/COS($N$6*PI()/180))</f>
        <v>0.09009780991980526</v>
      </c>
      <c r="H47" s="12">
        <f>IF(OR(ISBLANK(C47)),,$N$5*C47*$N$4/$N$3)</f>
        <v>0.5354238389513724</v>
      </c>
      <c r="I47" s="12">
        <f>IF(OR(ISBLANK(D47)),,$N$5*D47/COS($N$6*PI()/180))</f>
        <v>0.09009780991980526</v>
      </c>
      <c r="J47" s="13">
        <f>IF(OR(ISBLANK(E47)),,$N$5*E47*$N$4/$N$3)</f>
        <v>-1.0690163864484432</v>
      </c>
      <c r="K47" s="2"/>
      <c r="L47" s="11">
        <f>IF(OR(ISBLANK(B47),ISBLANK(C47)),$N$5,SQRT(G47^2+H47^2)*COS(ASIN(H47/SQRT(G47^2+H47^2))-$N$6*PI()/180))</f>
        <v>0.11494187718777923</v>
      </c>
      <c r="M47" s="12">
        <f>IF(OR(ISBLANK(B47),ISBLANK(C47)),,SQRT(G47^2+H47^2)*SIN(ASIN(H47/SQRT(G47^2+H47^2))-$N$6*PI()/180))</f>
        <v>0.5306455196629101</v>
      </c>
      <c r="N47" s="12">
        <f>IF(OR(ISBLANK(B47),ISBLANK(C47)),,(M47-MIN(P$46:P$106)))</f>
        <v>9.073698599589392</v>
      </c>
      <c r="O47" s="12">
        <f>IF(OR(ISBLANK(D47),ISBLANK(E47)),$N$5,SQRT(I47^2+J47^2)*COS(ASIN(J47/SQRT(I47^2+J47^2))-$N$6*PI()/180))</f>
        <v>0.04020155345578138</v>
      </c>
      <c r="P47" s="12">
        <f>IF(OR(ISBLANK(D47),ISBLANK(E47)),,SQRT(I47^2+J47^2)*SIN(ASIN(J47/SQRT(I47^2+J47^2))-$N$6*PI()/180))</f>
        <v>-1.0720529301053072</v>
      </c>
      <c r="Q47" s="12">
        <f>IF(OR(ISBLANK(D47),ISBLANK(E47)),,(P47-MIN(P$46:P$106)))</f>
        <v>7.471000149821174</v>
      </c>
      <c r="R47" s="12">
        <f>IF(OR(ISBLANK(B47)),$N$5,B47*$N$5)</f>
        <v>0.09</v>
      </c>
      <c r="S47" s="13">
        <f>IF(OR(ISBLANK(B47)),,-MIN($P$46:$P$106)-G47*SIN($N$6*PI()/180))</f>
        <v>8.538856015196775</v>
      </c>
    </row>
    <row r="48" spans="1:19" ht="15.75">
      <c r="A48" s="2">
        <v>0</v>
      </c>
      <c r="B48" s="56">
        <v>0.001</v>
      </c>
      <c r="C48" s="57">
        <v>0.0037271</v>
      </c>
      <c r="D48" s="57">
        <v>0.001</v>
      </c>
      <c r="E48" s="58">
        <v>-0.0059418</v>
      </c>
      <c r="G48" s="11">
        <f aca="true" t="shared" si="0" ref="G48:G111">IF(OR(ISBLANK(B48)),,$N$5*B48/COS($N$6*PI()/180))</f>
        <v>0.18019561983961052</v>
      </c>
      <c r="H48" s="12">
        <f aca="true" t="shared" si="1" ref="H48:H111">IF(OR(ISBLANK(C48)),,$N$5*C48*$N$4/$N$3)</f>
        <v>0.8531757974158444</v>
      </c>
      <c r="I48" s="12">
        <f aca="true" t="shared" si="2" ref="I48:I111">IF(OR(ISBLANK(D48)),,$N$5*D48/COS($N$6*PI()/180))</f>
        <v>0.18019561983961052</v>
      </c>
      <c r="J48" s="13">
        <f aca="true" t="shared" si="3" ref="J48:J111">IF(OR(ISBLANK(E48)),,$N$5*E48*$N$4/$N$3)</f>
        <v>-1.3601459453960085</v>
      </c>
      <c r="K48" s="2"/>
      <c r="L48" s="11">
        <f aca="true" t="shared" si="4" ref="L48:L111">IF(OR(ISBLANK(B48),ISBLANK(C48)),$N$5,SQRT(G48^2+H48^2)*COS(ASIN(H48/SQRT(G48^2+H48^2))-$N$6*PI()/180))</f>
        <v>0.2197438522730104</v>
      </c>
      <c r="M48" s="12">
        <f aca="true" t="shared" si="5" ref="M48:M111">IF(OR(ISBLANK(B48),ISBLANK(C48)),,SQRT(G48^2+H48^2)*SIN(ASIN(H48/SQRT(G48^2+H48^2))-$N$6*PI()/180))</f>
        <v>0.8438554627978424</v>
      </c>
      <c r="N48" s="12">
        <f aca="true" t="shared" si="6" ref="N48:N111">IF(OR(ISBLANK(B48),ISBLANK(C48)),,(M48-MIN(P$46:P$106)))</f>
        <v>9.386908542724324</v>
      </c>
      <c r="O48" s="12">
        <f aca="true" t="shared" si="7" ref="O48:O111">IF(OR(ISBLANK(D48),ISBLANK(E48)),$N$5,SQRT(I48^2+J48^2)*COS(ASIN(J48/SQRT(I48^2+J48^2))-$N$6*PI()/180))</f>
        <v>0.11663974096864257</v>
      </c>
      <c r="P48" s="12">
        <f aca="true" t="shared" si="8" ref="P48:P111">IF(OR(ISBLANK(D48),ISBLANK(E48)),,SQRT(I48^2+J48^2)*SIN(ASIN(J48/SQRT(I48^2+J48^2))-$N$6*PI()/180))</f>
        <v>-1.3670635043820571</v>
      </c>
      <c r="Q48" s="12">
        <f aca="true" t="shared" si="9" ref="Q48:Q111">IF(OR(ISBLANK(D48),ISBLANK(E48)),,(P48-MIN(P$46:P$106)))</f>
        <v>7.175989575544425</v>
      </c>
      <c r="R48" s="12">
        <f aca="true" t="shared" si="10" ref="R48:R111">IF(OR(ISBLANK(B48)),$N$5,B48*$N$5)</f>
        <v>0.18</v>
      </c>
      <c r="S48" s="13">
        <f aca="true" t="shared" si="11" ref="S48:S111">IF(OR(ISBLANK(B48)),,-MIN($P$46:$P$106)-G48*SIN($N$6*PI()/180))</f>
        <v>8.534658950467065</v>
      </c>
    </row>
    <row r="49" spans="1:19" ht="15.75">
      <c r="A49" s="2">
        <v>0</v>
      </c>
      <c r="B49" s="56">
        <v>0.002</v>
      </c>
      <c r="C49" s="57">
        <v>0.0058025</v>
      </c>
      <c r="D49" s="57">
        <v>0.002</v>
      </c>
      <c r="E49" s="58">
        <v>-0.0078113</v>
      </c>
      <c r="G49" s="11">
        <f t="shared" si="0"/>
        <v>0.36039123967922104</v>
      </c>
      <c r="H49" s="12">
        <f t="shared" si="1"/>
        <v>1.3282585829479856</v>
      </c>
      <c r="I49" s="12">
        <f t="shared" si="2"/>
        <v>0.36039123967922104</v>
      </c>
      <c r="J49" s="13">
        <f t="shared" si="3"/>
        <v>-1.7880958671230676</v>
      </c>
      <c r="K49" s="2"/>
      <c r="L49" s="11">
        <f t="shared" si="4"/>
        <v>0.42187483641816503</v>
      </c>
      <c r="M49" s="12">
        <f t="shared" si="5"/>
        <v>1.3100283703835054</v>
      </c>
      <c r="N49" s="12">
        <f t="shared" si="6"/>
        <v>9.853081450309988</v>
      </c>
      <c r="O49" s="12">
        <f t="shared" si="7"/>
        <v>0.27670436713257945</v>
      </c>
      <c r="P49" s="12">
        <f t="shared" si="8"/>
        <v>-1.80294297438102</v>
      </c>
      <c r="Q49" s="12">
        <f t="shared" si="9"/>
        <v>6.740110105545462</v>
      </c>
      <c r="R49" s="12">
        <f t="shared" si="10"/>
        <v>0.36</v>
      </c>
      <c r="S49" s="13">
        <f t="shared" si="11"/>
        <v>8.52626482100765</v>
      </c>
    </row>
    <row r="50" spans="1:19" ht="15.75">
      <c r="A50" s="2">
        <v>0</v>
      </c>
      <c r="B50" s="56">
        <v>0.004</v>
      </c>
      <c r="C50" s="57">
        <v>0.0089238</v>
      </c>
      <c r="D50" s="57">
        <v>0.004</v>
      </c>
      <c r="E50" s="58">
        <v>-0.0105126</v>
      </c>
      <c r="G50" s="11">
        <f t="shared" si="0"/>
        <v>0.7207824793584421</v>
      </c>
      <c r="H50" s="12">
        <f t="shared" si="1"/>
        <v>2.042759834986856</v>
      </c>
      <c r="I50" s="12">
        <f t="shared" si="2"/>
        <v>0.7207824793584421</v>
      </c>
      <c r="J50" s="13">
        <f t="shared" si="3"/>
        <v>-2.4064543178111144</v>
      </c>
      <c r="K50" s="2"/>
      <c r="L50" s="11">
        <f t="shared" si="4"/>
        <v>0.8151587531630196</v>
      </c>
      <c r="M50" s="12">
        <f t="shared" si="5"/>
        <v>2.0069657030271695</v>
      </c>
      <c r="N50" s="12">
        <f t="shared" si="6"/>
        <v>10.550018782953652</v>
      </c>
      <c r="O50" s="12">
        <f t="shared" si="7"/>
        <v>0.6078991115330271</v>
      </c>
      <c r="P50" s="12">
        <f t="shared" si="8"/>
        <v>-2.437418395856406</v>
      </c>
      <c r="Q50" s="12">
        <f t="shared" si="9"/>
        <v>6.1056346840700755</v>
      </c>
      <c r="R50" s="12">
        <f t="shared" si="10"/>
        <v>0.72</v>
      </c>
      <c r="S50" s="13">
        <f t="shared" si="11"/>
        <v>8.509476562088818</v>
      </c>
    </row>
    <row r="51" spans="1:19" ht="15.75">
      <c r="A51" s="2">
        <v>0</v>
      </c>
      <c r="B51" s="56">
        <v>0.008</v>
      </c>
      <c r="C51" s="57">
        <v>0.013735</v>
      </c>
      <c r="D51" s="57">
        <v>0.008</v>
      </c>
      <c r="E51" s="58">
        <v>-0.0142862</v>
      </c>
      <c r="G51" s="11">
        <f t="shared" si="0"/>
        <v>1.4415649587168842</v>
      </c>
      <c r="H51" s="12">
        <f t="shared" si="1"/>
        <v>3.1440985156037193</v>
      </c>
      <c r="I51" s="12">
        <f t="shared" si="2"/>
        <v>1.4415649587168842</v>
      </c>
      <c r="J51" s="13">
        <f t="shared" si="3"/>
        <v>-3.2702744968050856</v>
      </c>
      <c r="K51" s="2"/>
      <c r="L51" s="11">
        <f t="shared" si="4"/>
        <v>1.5864628829303742</v>
      </c>
      <c r="M51" s="12">
        <f t="shared" si="5"/>
        <v>3.0735322557451985</v>
      </c>
      <c r="N51" s="12">
        <f t="shared" si="6"/>
        <v>11.61658533567168</v>
      </c>
      <c r="O51" s="12">
        <f t="shared" si="7"/>
        <v>1.2876594074903607</v>
      </c>
      <c r="P51" s="12">
        <f t="shared" si="8"/>
        <v>-3.333877332019842</v>
      </c>
      <c r="Q51" s="12">
        <f t="shared" si="9"/>
        <v>5.20917574790664</v>
      </c>
      <c r="R51" s="12">
        <f t="shared" si="10"/>
        <v>1.44</v>
      </c>
      <c r="S51" s="13">
        <f t="shared" si="11"/>
        <v>8.475900044251155</v>
      </c>
    </row>
    <row r="52" spans="1:19" ht="15.75">
      <c r="A52" s="2">
        <v>0</v>
      </c>
      <c r="B52" s="56">
        <v>0.012</v>
      </c>
      <c r="C52" s="57">
        <v>0.0178581</v>
      </c>
      <c r="D52" s="57">
        <v>0.012</v>
      </c>
      <c r="E52" s="58">
        <v>-0.0169733</v>
      </c>
      <c r="G52" s="11">
        <f t="shared" si="0"/>
        <v>2.1623474380753263</v>
      </c>
      <c r="H52" s="12">
        <f t="shared" si="1"/>
        <v>4.087923240007482</v>
      </c>
      <c r="I52" s="12">
        <f t="shared" si="2"/>
        <v>2.1623474380753263</v>
      </c>
      <c r="J52" s="13">
        <f t="shared" si="3"/>
        <v>-3.885382405161748</v>
      </c>
      <c r="K52" s="2"/>
      <c r="L52" s="11">
        <f t="shared" si="4"/>
        <v>2.3504294728546715</v>
      </c>
      <c r="M52" s="12">
        <f t="shared" si="5"/>
        <v>3.982755848941824</v>
      </c>
      <c r="N52" s="12">
        <f t="shared" si="6"/>
        <v>12.525808928868306</v>
      </c>
      <c r="O52" s="12">
        <f t="shared" si="7"/>
        <v>1.9790055732914362</v>
      </c>
      <c r="P52" s="12">
        <f t="shared" si="8"/>
        <v>-3.981893998861955</v>
      </c>
      <c r="Q52" s="12">
        <f t="shared" si="9"/>
        <v>4.5611590810645275</v>
      </c>
      <c r="R52" s="12">
        <f t="shared" si="10"/>
        <v>2.16</v>
      </c>
      <c r="S52" s="13">
        <f t="shared" si="11"/>
        <v>8.44232352641349</v>
      </c>
    </row>
    <row r="53" spans="1:19" ht="15.75">
      <c r="A53" s="2">
        <v>0</v>
      </c>
      <c r="B53" s="56">
        <v>0.02</v>
      </c>
      <c r="C53" s="57">
        <v>0.0253735</v>
      </c>
      <c r="D53" s="57">
        <v>0.02</v>
      </c>
      <c r="E53" s="58">
        <v>-0.0202723</v>
      </c>
      <c r="G53" s="11">
        <f t="shared" si="0"/>
        <v>3.6039123967922104</v>
      </c>
      <c r="H53" s="12">
        <f t="shared" si="1"/>
        <v>5.808284214464578</v>
      </c>
      <c r="I53" s="12">
        <f t="shared" si="2"/>
        <v>3.6039123967922104</v>
      </c>
      <c r="J53" s="13">
        <f t="shared" si="3"/>
        <v>-4.640561218629289</v>
      </c>
      <c r="K53" s="2"/>
      <c r="L53" s="11">
        <f t="shared" si="4"/>
        <v>3.870569782310439</v>
      </c>
      <c r="M53" s="12">
        <f t="shared" si="5"/>
        <v>5.634096168864737</v>
      </c>
      <c r="N53" s="12">
        <f t="shared" si="6"/>
        <v>14.177149248791219</v>
      </c>
      <c r="O53" s="12">
        <f t="shared" si="7"/>
        <v>3.383826756342961</v>
      </c>
      <c r="P53" s="12">
        <f t="shared" si="8"/>
        <v>-4.803406028086341</v>
      </c>
      <c r="Q53" s="12">
        <f t="shared" si="9"/>
        <v>3.739647051840141</v>
      </c>
      <c r="R53" s="12">
        <f t="shared" si="10"/>
        <v>3.6</v>
      </c>
      <c r="S53" s="13">
        <f t="shared" si="11"/>
        <v>8.375170490738164</v>
      </c>
    </row>
    <row r="54" spans="1:19" ht="15.75">
      <c r="A54" s="2">
        <v>0</v>
      </c>
      <c r="B54" s="56">
        <v>0.03</v>
      </c>
      <c r="C54" s="57">
        <v>0.0330215</v>
      </c>
      <c r="D54" s="57">
        <v>0.03</v>
      </c>
      <c r="E54" s="58">
        <v>-0.0226056</v>
      </c>
      <c r="G54" s="11">
        <f t="shared" si="0"/>
        <v>5.405868595188315</v>
      </c>
      <c r="H54" s="12">
        <f t="shared" si="1"/>
        <v>7.558998844776718</v>
      </c>
      <c r="I54" s="12">
        <f t="shared" si="2"/>
        <v>5.405868595188315</v>
      </c>
      <c r="J54" s="13">
        <f t="shared" si="3"/>
        <v>-5.174680262419471</v>
      </c>
      <c r="K54" s="2"/>
      <c r="L54" s="11">
        <f t="shared" si="4"/>
        <v>5.752124069070647</v>
      </c>
      <c r="M54" s="12">
        <f t="shared" si="5"/>
        <v>7.2989689338835495</v>
      </c>
      <c r="N54" s="12">
        <f t="shared" si="6"/>
        <v>15.84202201381003</v>
      </c>
      <c r="O54" s="12">
        <f t="shared" si="7"/>
        <v>5.158945660985012</v>
      </c>
      <c r="P54" s="12">
        <f t="shared" si="8"/>
        <v>-5.420886528393752</v>
      </c>
      <c r="Q54" s="12">
        <f t="shared" si="9"/>
        <v>3.1221665515327297</v>
      </c>
      <c r="R54" s="12">
        <f t="shared" si="10"/>
        <v>5.3999999999999995</v>
      </c>
      <c r="S54" s="13">
        <f t="shared" si="11"/>
        <v>8.291229196144004</v>
      </c>
    </row>
    <row r="55" spans="1:19" ht="15.75">
      <c r="A55" s="2">
        <v>0</v>
      </c>
      <c r="B55" s="56">
        <v>0.04</v>
      </c>
      <c r="C55" s="57">
        <v>0.0391283</v>
      </c>
      <c r="D55" s="57">
        <v>0.04</v>
      </c>
      <c r="E55" s="58">
        <v>-0.0245211</v>
      </c>
      <c r="G55" s="11">
        <f t="shared" si="0"/>
        <v>7.207824793584421</v>
      </c>
      <c r="H55" s="12">
        <f t="shared" si="1"/>
        <v>8.956915176417692</v>
      </c>
      <c r="I55" s="12">
        <f t="shared" si="2"/>
        <v>7.207824793584421</v>
      </c>
      <c r="J55" s="13">
        <f t="shared" si="3"/>
        <v>-5.613160110008764</v>
      </c>
      <c r="K55" s="2"/>
      <c r="L55" s="11">
        <f t="shared" si="4"/>
        <v>7.617243802123378</v>
      </c>
      <c r="M55" s="12">
        <f t="shared" si="5"/>
        <v>8.611426397035794</v>
      </c>
      <c r="N55" s="12">
        <f t="shared" si="6"/>
        <v>17.154479476962276</v>
      </c>
      <c r="O55" s="12">
        <f t="shared" si="7"/>
        <v>6.938519767118747</v>
      </c>
      <c r="P55" s="12">
        <f t="shared" si="8"/>
        <v>-5.942831658132871</v>
      </c>
      <c r="Q55" s="12">
        <f t="shared" si="9"/>
        <v>2.600221421793611</v>
      </c>
      <c r="R55" s="12">
        <f t="shared" si="10"/>
        <v>7.2</v>
      </c>
      <c r="S55" s="13">
        <f t="shared" si="11"/>
        <v>8.207287901549844</v>
      </c>
    </row>
    <row r="56" spans="1:19" ht="15.75">
      <c r="A56" s="2">
        <v>0</v>
      </c>
      <c r="B56" s="56">
        <v>0.05</v>
      </c>
      <c r="C56" s="57">
        <v>0.0442753</v>
      </c>
      <c r="D56" s="57">
        <v>0.05</v>
      </c>
      <c r="E56" s="58">
        <v>-0.0260452</v>
      </c>
      <c r="G56" s="11">
        <f t="shared" si="0"/>
        <v>9.009780991980525</v>
      </c>
      <c r="H56" s="12">
        <f t="shared" si="1"/>
        <v>10.135122315828857</v>
      </c>
      <c r="I56" s="12">
        <f t="shared" si="2"/>
        <v>9.009780991980525</v>
      </c>
      <c r="J56" s="13">
        <f t="shared" si="3"/>
        <v>-5.962044023196359</v>
      </c>
      <c r="K56" s="2"/>
      <c r="L56" s="11">
        <f t="shared" si="4"/>
        <v>9.47212872811119</v>
      </c>
      <c r="M56" s="12">
        <f t="shared" si="5"/>
        <v>9.704413183616841</v>
      </c>
      <c r="N56" s="12">
        <f t="shared" si="6"/>
        <v>18.247466263543323</v>
      </c>
      <c r="O56" s="12">
        <f t="shared" si="7"/>
        <v>8.72226755890075</v>
      </c>
      <c r="P56" s="12">
        <f t="shared" si="8"/>
        <v>-6.3752781185555</v>
      </c>
      <c r="Q56" s="12">
        <f t="shared" si="9"/>
        <v>2.1677749613709816</v>
      </c>
      <c r="R56" s="12">
        <f t="shared" si="10"/>
        <v>9</v>
      </c>
      <c r="S56" s="13">
        <f t="shared" si="11"/>
        <v>8.123346606955684</v>
      </c>
    </row>
    <row r="57" spans="1:19" ht="15.75">
      <c r="A57" s="2">
        <v>0</v>
      </c>
      <c r="B57" s="56">
        <v>0.06</v>
      </c>
      <c r="C57" s="57">
        <v>0.0487571</v>
      </c>
      <c r="D57" s="57">
        <v>0.06</v>
      </c>
      <c r="E57" s="58">
        <v>-0.0271277</v>
      </c>
      <c r="G57" s="11">
        <f t="shared" si="0"/>
        <v>10.81173719037663</v>
      </c>
      <c r="H57" s="12">
        <f t="shared" si="1"/>
        <v>11.16105757081486</v>
      </c>
      <c r="I57" s="12">
        <f t="shared" si="2"/>
        <v>10.81173719037663</v>
      </c>
      <c r="J57" s="13">
        <f t="shared" si="3"/>
        <v>-6.209840648106518</v>
      </c>
      <c r="K57" s="2"/>
      <c r="L57" s="11">
        <f t="shared" si="4"/>
        <v>11.319920307923157</v>
      </c>
      <c r="M57" s="12">
        <f t="shared" si="5"/>
        <v>10.64529339168657</v>
      </c>
      <c r="N57" s="12">
        <f t="shared" si="6"/>
        <v>19.188346471613052</v>
      </c>
      <c r="O57" s="12">
        <f t="shared" si="7"/>
        <v>10.510724342972674</v>
      </c>
      <c r="P57" s="12">
        <f t="shared" si="8"/>
        <v>-6.706747030766166</v>
      </c>
      <c r="Q57" s="12">
        <f t="shared" si="9"/>
        <v>1.8363060491603163</v>
      </c>
      <c r="R57" s="12">
        <f t="shared" si="10"/>
        <v>10.799999999999999</v>
      </c>
      <c r="S57" s="13">
        <f t="shared" si="11"/>
        <v>8.039405312361525</v>
      </c>
    </row>
    <row r="58" spans="1:19" ht="15.75">
      <c r="A58" s="2">
        <v>0</v>
      </c>
      <c r="B58" s="56">
        <v>0.08</v>
      </c>
      <c r="C58" s="57">
        <v>0.0564308</v>
      </c>
      <c r="D58" s="57">
        <v>0.08</v>
      </c>
      <c r="E58" s="58">
        <v>-0.0284595</v>
      </c>
      <c r="G58" s="11">
        <f t="shared" si="0"/>
        <v>14.415649587168842</v>
      </c>
      <c r="H58" s="12">
        <f t="shared" si="1"/>
        <v>12.917655224923944</v>
      </c>
      <c r="I58" s="12">
        <f t="shared" si="2"/>
        <v>14.415649587168842</v>
      </c>
      <c r="J58" s="13">
        <f t="shared" si="3"/>
        <v>-6.514704892961342</v>
      </c>
      <c r="K58" s="2"/>
      <c r="L58" s="11">
        <f t="shared" si="4"/>
        <v>15.001748646091546</v>
      </c>
      <c r="M58" s="12">
        <f t="shared" si="5"/>
        <v>12.232101499314682</v>
      </c>
      <c r="N58" s="12">
        <f t="shared" si="6"/>
        <v>20.775154579241164</v>
      </c>
      <c r="O58" s="12">
        <f t="shared" si="7"/>
        <v>14.096522721750494</v>
      </c>
      <c r="P58" s="12">
        <f t="shared" si="8"/>
        <v>-7.179162905073804</v>
      </c>
      <c r="Q58" s="12">
        <f t="shared" si="9"/>
        <v>1.3638901748526777</v>
      </c>
      <c r="R58" s="12">
        <f t="shared" si="10"/>
        <v>14.4</v>
      </c>
      <c r="S58" s="13">
        <f t="shared" si="11"/>
        <v>7.8715227231732054</v>
      </c>
    </row>
    <row r="59" spans="1:19" ht="15.75">
      <c r="A59" s="2">
        <v>0</v>
      </c>
      <c r="B59" s="56">
        <v>0.1</v>
      </c>
      <c r="C59" s="57">
        <v>0.0629981</v>
      </c>
      <c r="D59" s="57">
        <v>0.1</v>
      </c>
      <c r="E59" s="58">
        <v>-0.0293786</v>
      </c>
      <c r="G59" s="11">
        <f t="shared" si="0"/>
        <v>18.01956198396105</v>
      </c>
      <c r="H59" s="12">
        <f t="shared" si="1"/>
        <v>14.420985270903143</v>
      </c>
      <c r="I59" s="12">
        <f t="shared" si="2"/>
        <v>18.01956198396105</v>
      </c>
      <c r="J59" s="13">
        <f t="shared" si="3"/>
        <v>-6.725097389917395</v>
      </c>
      <c r="K59" s="2"/>
      <c r="L59" s="11">
        <f t="shared" si="4"/>
        <v>18.67177891118573</v>
      </c>
      <c r="M59" s="12">
        <f t="shared" si="5"/>
        <v>13.565916945389999</v>
      </c>
      <c r="N59" s="12">
        <f t="shared" si="6"/>
        <v>22.10897002531648</v>
      </c>
      <c r="O59" s="12">
        <f t="shared" si="7"/>
        <v>17.686721918277517</v>
      </c>
      <c r="P59" s="12">
        <f t="shared" si="8"/>
        <v>-7.557209589736794</v>
      </c>
      <c r="Q59" s="12">
        <f t="shared" si="9"/>
        <v>0.985843490189688</v>
      </c>
      <c r="R59" s="12">
        <f t="shared" si="10"/>
        <v>18</v>
      </c>
      <c r="S59" s="13">
        <f t="shared" si="11"/>
        <v>7.703640133984886</v>
      </c>
    </row>
    <row r="60" spans="1:19" ht="15.75">
      <c r="A60" s="2">
        <v>0</v>
      </c>
      <c r="B60" s="56">
        <v>0.12</v>
      </c>
      <c r="C60" s="57">
        <v>0.0686204</v>
      </c>
      <c r="D60" s="57">
        <v>0.12</v>
      </c>
      <c r="E60" s="58">
        <v>-0.0299633</v>
      </c>
      <c r="G60" s="11">
        <f t="shared" si="0"/>
        <v>21.62347438075326</v>
      </c>
      <c r="H60" s="12">
        <f t="shared" si="1"/>
        <v>15.707994013842987</v>
      </c>
      <c r="I60" s="12">
        <f t="shared" si="2"/>
        <v>21.62347438075326</v>
      </c>
      <c r="J60" s="13">
        <f t="shared" si="3"/>
        <v>-6.858941904083649</v>
      </c>
      <c r="K60" s="2"/>
      <c r="L60" s="11">
        <f t="shared" si="4"/>
        <v>22.331732188702983</v>
      </c>
      <c r="M60" s="12">
        <f t="shared" si="5"/>
        <v>14.68364592620194</v>
      </c>
      <c r="N60" s="12">
        <f t="shared" si="6"/>
        <v>23.22669900612842</v>
      </c>
      <c r="O60" s="12">
        <f t="shared" si="7"/>
        <v>21.280486982154518</v>
      </c>
      <c r="P60" s="12">
        <f t="shared" si="8"/>
        <v>-7.858791391876957</v>
      </c>
      <c r="Q60" s="12">
        <f t="shared" si="9"/>
        <v>0.6842616880495251</v>
      </c>
      <c r="R60" s="12">
        <f t="shared" si="10"/>
        <v>21.599999999999998</v>
      </c>
      <c r="S60" s="13">
        <f t="shared" si="11"/>
        <v>7.535757544796567</v>
      </c>
    </row>
    <row r="61" spans="1:19" ht="15.75">
      <c r="A61" s="2">
        <v>0</v>
      </c>
      <c r="B61" s="56">
        <v>0.14</v>
      </c>
      <c r="C61" s="57">
        <v>0.073436</v>
      </c>
      <c r="D61" s="57">
        <v>0.14</v>
      </c>
      <c r="E61" s="58">
        <v>-0.0302404</v>
      </c>
      <c r="G61" s="11">
        <f t="shared" si="0"/>
        <v>25.227386777545476</v>
      </c>
      <c r="H61" s="12">
        <f t="shared" si="1"/>
        <v>16.810339904759715</v>
      </c>
      <c r="I61" s="12">
        <f t="shared" si="2"/>
        <v>25.227386777545476</v>
      </c>
      <c r="J61" s="13">
        <f t="shared" si="3"/>
        <v>-6.922373261832014</v>
      </c>
      <c r="K61" s="2"/>
      <c r="L61" s="11">
        <f t="shared" si="4"/>
        <v>25.983083237777578</v>
      </c>
      <c r="M61" s="12">
        <f t="shared" si="5"/>
        <v>15.616912524444613</v>
      </c>
      <c r="N61" s="12">
        <f t="shared" si="6"/>
        <v>24.159965604371095</v>
      </c>
      <c r="O61" s="12">
        <f t="shared" si="7"/>
        <v>24.877532132146513</v>
      </c>
      <c r="P61" s="12">
        <f t="shared" si="8"/>
        <v>-8.090036477916579</v>
      </c>
      <c r="Q61" s="12">
        <f t="shared" si="9"/>
        <v>0.4530166020099031</v>
      </c>
      <c r="R61" s="12">
        <f t="shared" si="10"/>
        <v>25.200000000000003</v>
      </c>
      <c r="S61" s="13">
        <f t="shared" si="11"/>
        <v>7.367874955608248</v>
      </c>
    </row>
    <row r="62" spans="1:19" ht="15.75">
      <c r="A62" s="2">
        <v>0</v>
      </c>
      <c r="B62" s="56">
        <v>0.16</v>
      </c>
      <c r="C62" s="57">
        <v>0.0775707</v>
      </c>
      <c r="D62" s="57">
        <v>0.16</v>
      </c>
      <c r="E62" s="58">
        <v>-0.0302546</v>
      </c>
      <c r="G62" s="11">
        <f t="shared" si="0"/>
        <v>28.831299174337683</v>
      </c>
      <c r="H62" s="12">
        <f t="shared" si="1"/>
        <v>17.756820001772223</v>
      </c>
      <c r="I62" s="12">
        <f t="shared" si="2"/>
        <v>28.831299174337683</v>
      </c>
      <c r="J62" s="13">
        <f t="shared" si="3"/>
        <v>-6.925623804163398</v>
      </c>
      <c r="K62" s="2"/>
      <c r="L62" s="11">
        <f t="shared" si="4"/>
        <v>29.62717352405732</v>
      </c>
      <c r="M62" s="12">
        <f t="shared" si="5"/>
        <v>16.394482536234563</v>
      </c>
      <c r="N62" s="12">
        <f t="shared" si="6"/>
        <v>24.937535616161043</v>
      </c>
      <c r="O62" s="12">
        <f t="shared" si="7"/>
        <v>28.477380710745884</v>
      </c>
      <c r="P62" s="12">
        <f t="shared" si="8"/>
        <v>-8.261166080657002</v>
      </c>
      <c r="Q62" s="12">
        <f t="shared" si="9"/>
        <v>0.2818869992694797</v>
      </c>
      <c r="R62" s="12">
        <f t="shared" si="10"/>
        <v>28.8</v>
      </c>
      <c r="S62" s="13">
        <f t="shared" si="11"/>
        <v>7.199992366419929</v>
      </c>
    </row>
    <row r="63" spans="1:19" ht="15.75">
      <c r="A63" s="2">
        <v>0</v>
      </c>
      <c r="B63" s="56">
        <v>0.18</v>
      </c>
      <c r="C63" s="57">
        <v>0.0810687</v>
      </c>
      <c r="D63" s="57">
        <v>0.18</v>
      </c>
      <c r="E63" s="58">
        <v>-0.030049</v>
      </c>
      <c r="G63" s="11">
        <f t="shared" si="0"/>
        <v>32.43521157112989</v>
      </c>
      <c r="H63" s="12">
        <f t="shared" si="1"/>
        <v>18.557552190165506</v>
      </c>
      <c r="I63" s="12">
        <f t="shared" si="2"/>
        <v>32.43521157112989</v>
      </c>
      <c r="J63" s="13">
        <f t="shared" si="3"/>
        <v>-6.878559613787853</v>
      </c>
      <c r="K63" s="2"/>
      <c r="L63" s="11">
        <f t="shared" si="4"/>
        <v>33.26447437331035</v>
      </c>
      <c r="M63" s="12">
        <f t="shared" si="5"/>
        <v>17.02646286291002</v>
      </c>
      <c r="N63" s="12">
        <f t="shared" si="6"/>
        <v>25.569515942836503</v>
      </c>
      <c r="O63" s="12">
        <f t="shared" si="7"/>
        <v>32.0795731220113</v>
      </c>
      <c r="P63" s="12">
        <f t="shared" si="8"/>
        <v>-8.382035572217651</v>
      </c>
      <c r="Q63" s="12">
        <f t="shared" si="9"/>
        <v>0.16101750770883072</v>
      </c>
      <c r="R63" s="12">
        <f t="shared" si="10"/>
        <v>32.4</v>
      </c>
      <c r="S63" s="13">
        <f t="shared" si="11"/>
        <v>7.032109777231611</v>
      </c>
    </row>
    <row r="64" spans="1:19" ht="15.75">
      <c r="A64" s="2">
        <v>0</v>
      </c>
      <c r="B64" s="56">
        <v>0.2</v>
      </c>
      <c r="C64" s="57">
        <v>0.0839202</v>
      </c>
      <c r="D64" s="57">
        <v>0.2</v>
      </c>
      <c r="E64" s="58">
        <v>-0.0296656</v>
      </c>
      <c r="G64" s="11">
        <f t="shared" si="0"/>
        <v>36.0391239679221</v>
      </c>
      <c r="H64" s="12">
        <f t="shared" si="1"/>
        <v>19.210293137908064</v>
      </c>
      <c r="I64" s="12">
        <f t="shared" si="2"/>
        <v>36.0391239679221</v>
      </c>
      <c r="J64" s="13">
        <f t="shared" si="3"/>
        <v>-6.790794970840457</v>
      </c>
      <c r="K64" s="2"/>
      <c r="L64" s="11">
        <f t="shared" si="4"/>
        <v>36.89488128344328</v>
      </c>
      <c r="M64" s="12">
        <f t="shared" si="5"/>
        <v>17.51061260779419</v>
      </c>
      <c r="N64" s="12">
        <f t="shared" si="6"/>
        <v>26.053665687720674</v>
      </c>
      <c r="O64" s="12">
        <f t="shared" si="7"/>
        <v>35.683661499828226</v>
      </c>
      <c r="P64" s="12">
        <f t="shared" si="8"/>
        <v>-8.462248795499118</v>
      </c>
      <c r="Q64" s="12">
        <f t="shared" si="9"/>
        <v>0.08080428442736398</v>
      </c>
      <c r="R64" s="12">
        <f t="shared" si="10"/>
        <v>36</v>
      </c>
      <c r="S64" s="13">
        <f t="shared" si="11"/>
        <v>6.864227188043292</v>
      </c>
    </row>
    <row r="65" spans="1:19" ht="15.75">
      <c r="A65" s="2">
        <v>0</v>
      </c>
      <c r="B65" s="56">
        <v>0.22</v>
      </c>
      <c r="C65" s="57">
        <v>0.0861433</v>
      </c>
      <c r="D65" s="57">
        <v>0.22</v>
      </c>
      <c r="E65" s="58">
        <v>-0.0291445</v>
      </c>
      <c r="G65" s="11">
        <f t="shared" si="0"/>
        <v>39.64303636471432</v>
      </c>
      <c r="H65" s="12">
        <f t="shared" si="1"/>
        <v>19.719186141915245</v>
      </c>
      <c r="I65" s="12">
        <f t="shared" si="2"/>
        <v>39.64303636471432</v>
      </c>
      <c r="J65" s="13">
        <f t="shared" si="3"/>
        <v>-6.6715092237359</v>
      </c>
      <c r="K65" s="2"/>
      <c r="L65" s="11">
        <f t="shared" si="4"/>
        <v>40.51858726342455</v>
      </c>
      <c r="M65" s="12">
        <f t="shared" si="5"/>
        <v>17.851070569851373</v>
      </c>
      <c r="N65" s="12">
        <f t="shared" si="6"/>
        <v>26.394123649777853</v>
      </c>
      <c r="O65" s="12">
        <f t="shared" si="7"/>
        <v>39.28921823869208</v>
      </c>
      <c r="P65" s="12">
        <f t="shared" si="8"/>
        <v>-8.510975133842207</v>
      </c>
      <c r="Q65" s="12">
        <f t="shared" si="9"/>
        <v>0.032077946084275055</v>
      </c>
      <c r="R65" s="12">
        <f t="shared" si="10"/>
        <v>39.6</v>
      </c>
      <c r="S65" s="13">
        <f t="shared" si="11"/>
        <v>6.696344598854972</v>
      </c>
    </row>
    <row r="66" spans="1:19" ht="15.75">
      <c r="A66" s="2">
        <v>0</v>
      </c>
      <c r="B66" s="56">
        <v>0.24</v>
      </c>
      <c r="C66" s="57">
        <v>0.0878308</v>
      </c>
      <c r="D66" s="57">
        <v>0.24</v>
      </c>
      <c r="E66" s="58">
        <v>-0.0285181</v>
      </c>
      <c r="G66" s="11">
        <f t="shared" si="0"/>
        <v>43.24694876150652</v>
      </c>
      <c r="H66" s="12">
        <f t="shared" si="1"/>
        <v>20.105474183056945</v>
      </c>
      <c r="I66" s="12">
        <f t="shared" si="2"/>
        <v>43.24694876150652</v>
      </c>
      <c r="J66" s="13">
        <f t="shared" si="3"/>
        <v>-6.528119102864101</v>
      </c>
      <c r="K66" s="2"/>
      <c r="L66" s="11">
        <f t="shared" si="4"/>
        <v>44.136581884097644</v>
      </c>
      <c r="M66" s="12">
        <f t="shared" si="5"/>
        <v>18.06905666863336</v>
      </c>
      <c r="N66" s="12">
        <f t="shared" si="6"/>
        <v>26.61210974855984</v>
      </c>
      <c r="O66" s="12">
        <f t="shared" si="7"/>
        <v>42.89589784188593</v>
      </c>
      <c r="P66" s="12">
        <f t="shared" si="8"/>
        <v>-8.535623266055948</v>
      </c>
      <c r="Q66" s="12">
        <f t="shared" si="9"/>
        <v>0.0074298138705337635</v>
      </c>
      <c r="R66" s="12">
        <f t="shared" si="10"/>
        <v>43.199999999999996</v>
      </c>
      <c r="S66" s="13">
        <f t="shared" si="11"/>
        <v>6.528462009666653</v>
      </c>
    </row>
    <row r="67" spans="1:19" ht="15.75">
      <c r="A67" s="2">
        <v>0</v>
      </c>
      <c r="B67" s="56">
        <v>0.26</v>
      </c>
      <c r="C67" s="57">
        <v>0.089084</v>
      </c>
      <c r="D67" s="57">
        <v>0.26</v>
      </c>
      <c r="E67" s="58">
        <v>-0.0278164</v>
      </c>
      <c r="G67" s="11">
        <f t="shared" si="0"/>
        <v>46.85086115829874</v>
      </c>
      <c r="H67" s="12">
        <f t="shared" si="1"/>
        <v>20.392345989373258</v>
      </c>
      <c r="I67" s="12">
        <f t="shared" si="2"/>
        <v>46.85086115829874</v>
      </c>
      <c r="J67" s="13">
        <f t="shared" si="3"/>
        <v>-6.367491951178689</v>
      </c>
      <c r="K67" s="2"/>
      <c r="L67" s="11">
        <f t="shared" si="4"/>
        <v>47.749945355876925</v>
      </c>
      <c r="M67" s="12">
        <f t="shared" si="5"/>
        <v>18.187734458564673</v>
      </c>
      <c r="N67" s="12">
        <f t="shared" si="6"/>
        <v>26.730787538491157</v>
      </c>
      <c r="O67" s="12">
        <f t="shared" si="7"/>
        <v>46.50338040504227</v>
      </c>
      <c r="P67" s="12">
        <f t="shared" si="8"/>
        <v>-8.543053079926482</v>
      </c>
      <c r="Q67" s="12">
        <f t="shared" si="9"/>
        <v>0</v>
      </c>
      <c r="R67" s="12">
        <f t="shared" si="10"/>
        <v>46.800000000000004</v>
      </c>
      <c r="S67" s="13">
        <f t="shared" si="11"/>
        <v>6.360579420478334</v>
      </c>
    </row>
    <row r="68" spans="1:19" ht="15.75">
      <c r="A68" s="2">
        <v>0</v>
      </c>
      <c r="B68" s="56">
        <v>0.28</v>
      </c>
      <c r="C68" s="57">
        <v>0.0900016</v>
      </c>
      <c r="D68" s="57">
        <v>0.28</v>
      </c>
      <c r="E68" s="58">
        <v>-0.0270696</v>
      </c>
      <c r="G68" s="11">
        <f t="shared" si="0"/>
        <v>50.45477355509095</v>
      </c>
      <c r="H68" s="12">
        <f t="shared" si="1"/>
        <v>20.60239511918163</v>
      </c>
      <c r="I68" s="12">
        <f t="shared" si="2"/>
        <v>50.45477355509095</v>
      </c>
      <c r="J68" s="13">
        <f t="shared" si="3"/>
        <v>-6.196540893919654</v>
      </c>
      <c r="K68" s="2"/>
      <c r="L68" s="11">
        <f t="shared" si="4"/>
        <v>51.359730164131534</v>
      </c>
      <c r="M68" s="12">
        <f t="shared" si="5"/>
        <v>18.229672970461717</v>
      </c>
      <c r="N68" s="12">
        <f t="shared" si="6"/>
        <v>26.7727260503882</v>
      </c>
      <c r="O68" s="12">
        <f t="shared" si="7"/>
        <v>50.11134389109778</v>
      </c>
      <c r="P68" s="12">
        <f t="shared" si="8"/>
        <v>-8.540170195825187</v>
      </c>
      <c r="Q68" s="12">
        <f t="shared" si="9"/>
        <v>0.0028828841012948914</v>
      </c>
      <c r="R68" s="12">
        <f t="shared" si="10"/>
        <v>50.400000000000006</v>
      </c>
      <c r="S68" s="13">
        <f t="shared" si="11"/>
        <v>6.192696831290014</v>
      </c>
    </row>
    <row r="69" spans="1:19" ht="15.75">
      <c r="A69" s="2">
        <v>0</v>
      </c>
      <c r="B69" s="56">
        <v>0.3</v>
      </c>
      <c r="C69" s="57">
        <v>0.0906804</v>
      </c>
      <c r="D69" s="57">
        <v>0.3</v>
      </c>
      <c r="E69" s="58">
        <v>-0.0263079</v>
      </c>
      <c r="G69" s="11">
        <f t="shared" si="0"/>
        <v>54.058685951883156</v>
      </c>
      <c r="H69" s="12">
        <f t="shared" si="1"/>
        <v>20.7577801990791</v>
      </c>
      <c r="I69" s="12">
        <f t="shared" si="2"/>
        <v>54.058685951883156</v>
      </c>
      <c r="J69" s="13">
        <f t="shared" si="3"/>
        <v>-6.022179056326981</v>
      </c>
      <c r="K69" s="2"/>
      <c r="L69" s="11">
        <f t="shared" si="4"/>
        <v>54.966968533620644</v>
      </c>
      <c r="M69" s="12">
        <f t="shared" si="5"/>
        <v>18.217006775581098</v>
      </c>
      <c r="N69" s="12">
        <f t="shared" si="6"/>
        <v>26.760059855507578</v>
      </c>
      <c r="O69" s="12">
        <f t="shared" si="7"/>
        <v>53.71946626298915</v>
      </c>
      <c r="P69" s="12">
        <f t="shared" si="8"/>
        <v>-8.533880234123442</v>
      </c>
      <c r="Q69" s="12">
        <f t="shared" si="9"/>
        <v>0.009172845803039564</v>
      </c>
      <c r="R69" s="12">
        <f t="shared" si="10"/>
        <v>54</v>
      </c>
      <c r="S69" s="13">
        <f t="shared" si="11"/>
        <v>6.024814242101696</v>
      </c>
    </row>
    <row r="70" spans="1:19" ht="15.75">
      <c r="A70" s="2">
        <v>0</v>
      </c>
      <c r="B70" s="56">
        <v>0.32</v>
      </c>
      <c r="C70" s="57">
        <v>0.0911857</v>
      </c>
      <c r="D70" s="57">
        <v>0.32</v>
      </c>
      <c r="E70" s="58">
        <v>-0.0255565</v>
      </c>
      <c r="G70" s="11">
        <f t="shared" si="0"/>
        <v>57.66259834867537</v>
      </c>
      <c r="H70" s="12">
        <f t="shared" si="1"/>
        <v>20.873449145561413</v>
      </c>
      <c r="I70" s="12">
        <f t="shared" si="2"/>
        <v>57.66259834867537</v>
      </c>
      <c r="J70" s="13">
        <f t="shared" si="3"/>
        <v>-5.850175006481723</v>
      </c>
      <c r="K70" s="2"/>
      <c r="L70" s="11">
        <f t="shared" si="4"/>
        <v>58.5723567895176</v>
      </c>
      <c r="M70" s="12">
        <f t="shared" si="5"/>
        <v>18.164667563003977</v>
      </c>
      <c r="N70" s="12">
        <f t="shared" si="6"/>
        <v>26.70772064293046</v>
      </c>
      <c r="O70" s="12">
        <f t="shared" si="7"/>
        <v>57.32747880104768</v>
      </c>
      <c r="P70" s="12">
        <f t="shared" si="8"/>
        <v>-8.529945500561608</v>
      </c>
      <c r="Q70" s="12">
        <f t="shared" si="9"/>
        <v>0.013107579364874056</v>
      </c>
      <c r="R70" s="12">
        <f t="shared" si="10"/>
        <v>57.6</v>
      </c>
      <c r="S70" s="13">
        <f t="shared" si="11"/>
        <v>5.856931652913377</v>
      </c>
    </row>
    <row r="71" spans="1:19" ht="15.75">
      <c r="A71" s="2">
        <v>0</v>
      </c>
      <c r="B71" s="56">
        <v>0.34</v>
      </c>
      <c r="C71" s="57">
        <v>0.0915079</v>
      </c>
      <c r="D71" s="57">
        <v>0.34</v>
      </c>
      <c r="E71" s="58">
        <v>-0.0248176</v>
      </c>
      <c r="G71" s="11">
        <f t="shared" si="0"/>
        <v>61.26651074546758</v>
      </c>
      <c r="H71" s="12">
        <f t="shared" si="1"/>
        <v>20.947204408883405</v>
      </c>
      <c r="I71" s="12">
        <f t="shared" si="2"/>
        <v>61.26651074546758</v>
      </c>
      <c r="J71" s="13">
        <f t="shared" si="3"/>
        <v>-5.681032349533809</v>
      </c>
      <c r="K71" s="2"/>
      <c r="L71" s="11">
        <f t="shared" si="4"/>
        <v>62.17579256242479</v>
      </c>
      <c r="M71" s="12">
        <f t="shared" si="5"/>
        <v>18.07046016863879</v>
      </c>
      <c r="N71" s="12">
        <f t="shared" si="6"/>
        <v>26.61351324856527</v>
      </c>
      <c r="O71" s="12">
        <f t="shared" si="7"/>
        <v>60.93535804561974</v>
      </c>
      <c r="P71" s="12">
        <f t="shared" si="8"/>
        <v>-8.528869053577328</v>
      </c>
      <c r="Q71" s="12">
        <f t="shared" si="9"/>
        <v>0.014184026349154166</v>
      </c>
      <c r="R71" s="12">
        <f t="shared" si="10"/>
        <v>61.2</v>
      </c>
      <c r="S71" s="13">
        <f t="shared" si="11"/>
        <v>5.689049063725058</v>
      </c>
    </row>
    <row r="72" spans="1:19" ht="15.75">
      <c r="A72" s="2">
        <v>0</v>
      </c>
      <c r="B72" s="56">
        <v>0.36</v>
      </c>
      <c r="C72" s="57">
        <v>0.0916266</v>
      </c>
      <c r="D72" s="57">
        <v>0.36</v>
      </c>
      <c r="E72" s="58">
        <v>-0.024087</v>
      </c>
      <c r="G72" s="11">
        <f t="shared" si="0"/>
        <v>64.87042314225978</v>
      </c>
      <c r="H72" s="12">
        <f t="shared" si="1"/>
        <v>20.9743761958366</v>
      </c>
      <c r="I72" s="12">
        <f t="shared" si="2"/>
        <v>64.87042314225978</v>
      </c>
      <c r="J72" s="13">
        <f t="shared" si="3"/>
        <v>-5.513789657469733</v>
      </c>
      <c r="K72" s="2"/>
      <c r="L72" s="11">
        <f t="shared" si="4"/>
        <v>65.77705831737228</v>
      </c>
      <c r="M72" s="12">
        <f t="shared" si="5"/>
        <v>17.92971986879096</v>
      </c>
      <c r="N72" s="12">
        <f t="shared" si="6"/>
        <v>26.47277294871744</v>
      </c>
      <c r="O72" s="12">
        <f t="shared" si="7"/>
        <v>64.54314878331678</v>
      </c>
      <c r="P72" s="12">
        <f t="shared" si="8"/>
        <v>-8.529690508880549</v>
      </c>
      <c r="Q72" s="12">
        <f t="shared" si="9"/>
        <v>0.01336257104593308</v>
      </c>
      <c r="R72" s="12">
        <f t="shared" si="10"/>
        <v>64.8</v>
      </c>
      <c r="S72" s="13">
        <f t="shared" si="11"/>
        <v>5.521166474536739</v>
      </c>
    </row>
    <row r="73" spans="1:19" ht="15.75">
      <c r="A73" s="2">
        <v>0</v>
      </c>
      <c r="B73" s="56">
        <v>0.38</v>
      </c>
      <c r="C73" s="57">
        <v>0.0915212</v>
      </c>
      <c r="D73" s="57">
        <v>0.38</v>
      </c>
      <c r="E73" s="58">
        <v>-0.0233606</v>
      </c>
      <c r="G73" s="11">
        <f t="shared" si="0"/>
        <v>68.474335539052</v>
      </c>
      <c r="H73" s="12">
        <f t="shared" si="1"/>
        <v>20.95024893092618</v>
      </c>
      <c r="I73" s="12">
        <f t="shared" si="2"/>
        <v>68.474335539052</v>
      </c>
      <c r="J73" s="13">
        <f t="shared" si="3"/>
        <v>-5.347508393419166</v>
      </c>
      <c r="K73" s="2"/>
      <c r="L73" s="11">
        <f t="shared" si="4"/>
        <v>69.37593438669441</v>
      </c>
      <c r="M73" s="12">
        <f t="shared" si="5"/>
        <v>17.73773620718067</v>
      </c>
      <c r="N73" s="12">
        <f t="shared" si="6"/>
        <v>26.280789287107154</v>
      </c>
      <c r="O73" s="12">
        <f t="shared" si="7"/>
        <v>68.15089473440239</v>
      </c>
      <c r="P73" s="12">
        <f t="shared" si="8"/>
        <v>-8.531472348473828</v>
      </c>
      <c r="Q73" s="12">
        <f t="shared" si="9"/>
        <v>0.011580731452653481</v>
      </c>
      <c r="R73" s="12">
        <f t="shared" si="10"/>
        <v>68.4</v>
      </c>
      <c r="S73" s="13">
        <f t="shared" si="11"/>
        <v>5.35328388534842</v>
      </c>
    </row>
    <row r="74" spans="1:19" ht="15.75">
      <c r="A74" s="2">
        <v>0</v>
      </c>
      <c r="B74" s="56">
        <v>0.4</v>
      </c>
      <c r="C74" s="57">
        <v>0.0911712</v>
      </c>
      <c r="D74" s="57">
        <v>0.4</v>
      </c>
      <c r="E74" s="58">
        <v>-0.0226341</v>
      </c>
      <c r="G74" s="11">
        <f t="shared" si="0"/>
        <v>72.0782479358442</v>
      </c>
      <c r="H74" s="12">
        <f t="shared" si="1"/>
        <v>20.870129929800495</v>
      </c>
      <c r="I74" s="12">
        <f t="shared" si="2"/>
        <v>72.0782479358442</v>
      </c>
      <c r="J74" s="13">
        <f t="shared" si="3"/>
        <v>-5.18120423822542</v>
      </c>
      <c r="K74" s="2"/>
      <c r="L74" s="11">
        <f t="shared" si="4"/>
        <v>72.97220216907328</v>
      </c>
      <c r="M74" s="12">
        <f t="shared" si="5"/>
        <v>17.48982159382074</v>
      </c>
      <c r="N74" s="12">
        <f t="shared" si="6"/>
        <v>26.032874673747223</v>
      </c>
      <c r="O74" s="12">
        <f t="shared" si="7"/>
        <v>71.75864175183585</v>
      </c>
      <c r="P74" s="12">
        <f t="shared" si="8"/>
        <v>-8.533231321774485</v>
      </c>
      <c r="Q74" s="12">
        <f t="shared" si="9"/>
        <v>0.009821758151996818</v>
      </c>
      <c r="R74" s="12">
        <f t="shared" si="10"/>
        <v>72</v>
      </c>
      <c r="S74" s="13">
        <f t="shared" si="11"/>
        <v>5.1854012961601015</v>
      </c>
    </row>
    <row r="75" spans="1:19" ht="15.75">
      <c r="A75" s="2">
        <v>0</v>
      </c>
      <c r="B75" s="56">
        <v>0.42</v>
      </c>
      <c r="C75" s="57">
        <v>0.0905657</v>
      </c>
      <c r="D75" s="57">
        <v>0.42</v>
      </c>
      <c r="E75" s="58">
        <v>-0.0219042</v>
      </c>
      <c r="G75" s="11">
        <f t="shared" si="0"/>
        <v>75.68216033263641</v>
      </c>
      <c r="H75" s="12">
        <f t="shared" si="1"/>
        <v>20.731524057853054</v>
      </c>
      <c r="I75" s="12">
        <f t="shared" si="2"/>
        <v>75.68216033263641</v>
      </c>
      <c r="J75" s="13">
        <f t="shared" si="3"/>
        <v>-5.014121784163595</v>
      </c>
      <c r="K75" s="2"/>
      <c r="L75" s="11">
        <f t="shared" si="4"/>
        <v>76.56574543258883</v>
      </c>
      <c r="M75" s="12">
        <f t="shared" si="5"/>
        <v>17.18348360281551</v>
      </c>
      <c r="N75" s="12">
        <f t="shared" si="6"/>
        <v>25.726536682741994</v>
      </c>
      <c r="O75" s="12">
        <f t="shared" si="7"/>
        <v>75.36642502509766</v>
      </c>
      <c r="P75" s="12">
        <f t="shared" si="8"/>
        <v>-8.534212841126047</v>
      </c>
      <c r="Q75" s="12">
        <f t="shared" si="9"/>
        <v>0.008840238800434719</v>
      </c>
      <c r="R75" s="12">
        <f t="shared" si="10"/>
        <v>75.6</v>
      </c>
      <c r="S75" s="13">
        <f t="shared" si="11"/>
        <v>5.0175187069717815</v>
      </c>
    </row>
    <row r="76" spans="1:19" ht="15.75">
      <c r="A76" s="2">
        <v>0</v>
      </c>
      <c r="B76" s="56">
        <v>0.44</v>
      </c>
      <c r="C76" s="57">
        <v>0.0897175</v>
      </c>
      <c r="D76" s="57">
        <v>0.44</v>
      </c>
      <c r="E76" s="58">
        <v>-0.0211708</v>
      </c>
      <c r="G76" s="11">
        <f t="shared" si="0"/>
        <v>79.28607272942864</v>
      </c>
      <c r="H76" s="12">
        <f t="shared" si="1"/>
        <v>20.537361381410754</v>
      </c>
      <c r="I76" s="12">
        <f t="shared" si="2"/>
        <v>79.28607272942864</v>
      </c>
      <c r="J76" s="13">
        <f t="shared" si="3"/>
        <v>-4.846238140090515</v>
      </c>
      <c r="K76" s="2"/>
      <c r="L76" s="11">
        <f t="shared" si="4"/>
        <v>80.1567006697711</v>
      </c>
      <c r="M76" s="12">
        <f t="shared" si="5"/>
        <v>16.82164911962043</v>
      </c>
      <c r="N76" s="12">
        <f t="shared" si="6"/>
        <v>25.36470219954691</v>
      </c>
      <c r="O76" s="12">
        <f t="shared" si="7"/>
        <v>78.9742456205357</v>
      </c>
      <c r="P76" s="12">
        <f t="shared" si="8"/>
        <v>-8.534394040235897</v>
      </c>
      <c r="Q76" s="12">
        <f t="shared" si="9"/>
        <v>0.008659039690584791</v>
      </c>
      <c r="R76" s="12">
        <f t="shared" si="10"/>
        <v>79.2</v>
      </c>
      <c r="S76" s="13">
        <f t="shared" si="11"/>
        <v>4.8496361177834615</v>
      </c>
    </row>
    <row r="77" spans="1:19" ht="15.75">
      <c r="A77" s="2">
        <v>0</v>
      </c>
      <c r="B77" s="56">
        <v>0.46</v>
      </c>
      <c r="C77" s="57">
        <v>0.0886427</v>
      </c>
      <c r="D77" s="57">
        <v>0.46</v>
      </c>
      <c r="E77" s="58">
        <v>-0.0204353</v>
      </c>
      <c r="G77" s="11">
        <f t="shared" si="0"/>
        <v>82.88998512622084</v>
      </c>
      <c r="H77" s="12">
        <f t="shared" si="1"/>
        <v>20.29132737452536</v>
      </c>
      <c r="I77" s="12">
        <f t="shared" si="2"/>
        <v>82.88998512622084</v>
      </c>
      <c r="J77" s="13">
        <f t="shared" si="3"/>
        <v>-4.677873782010679</v>
      </c>
      <c r="K77" s="2"/>
      <c r="L77" s="11">
        <f t="shared" si="4"/>
        <v>83.74523956263067</v>
      </c>
      <c r="M77" s="12">
        <f t="shared" si="5"/>
        <v>16.407999617347386</v>
      </c>
      <c r="N77" s="12">
        <f t="shared" si="6"/>
        <v>24.951052697273866</v>
      </c>
      <c r="O77" s="12">
        <f t="shared" si="7"/>
        <v>82.58208860927944</v>
      </c>
      <c r="P77" s="12">
        <f t="shared" si="8"/>
        <v>-8.534095047200713</v>
      </c>
      <c r="Q77" s="12">
        <f t="shared" si="9"/>
        <v>0.008958032725768561</v>
      </c>
      <c r="R77" s="12">
        <f t="shared" si="10"/>
        <v>82.8</v>
      </c>
      <c r="S77" s="13">
        <f t="shared" si="11"/>
        <v>4.681753528595143</v>
      </c>
    </row>
    <row r="78" spans="1:19" ht="15.75">
      <c r="A78" s="2">
        <v>0</v>
      </c>
      <c r="B78" s="56">
        <v>0.48</v>
      </c>
      <c r="C78" s="57">
        <v>0.0873572</v>
      </c>
      <c r="D78" s="57">
        <v>0.48</v>
      </c>
      <c r="E78" s="58">
        <v>-0.0196986</v>
      </c>
      <c r="G78" s="11">
        <f t="shared" si="0"/>
        <v>86.49389752301305</v>
      </c>
      <c r="H78" s="12">
        <f t="shared" si="1"/>
        <v>19.9970617289623</v>
      </c>
      <c r="I78" s="12">
        <f t="shared" si="2"/>
        <v>86.49389752301305</v>
      </c>
      <c r="J78" s="13">
        <f t="shared" si="3"/>
        <v>-4.509234730212699</v>
      </c>
      <c r="K78" s="2"/>
      <c r="L78" s="11">
        <f t="shared" si="4"/>
        <v>87.33153166048237</v>
      </c>
      <c r="M78" s="12">
        <f t="shared" si="5"/>
        <v>15.946170836523015</v>
      </c>
      <c r="N78" s="12">
        <f t="shared" si="6"/>
        <v>24.489223916449497</v>
      </c>
      <c r="O78" s="12">
        <f t="shared" si="7"/>
        <v>86.18994439419787</v>
      </c>
      <c r="P78" s="12">
        <f t="shared" si="8"/>
        <v>-8.533521658654086</v>
      </c>
      <c r="Q78" s="12">
        <f t="shared" si="9"/>
        <v>0.00953142127239559</v>
      </c>
      <c r="R78" s="12">
        <f t="shared" si="10"/>
        <v>86.39999999999999</v>
      </c>
      <c r="S78" s="13">
        <f t="shared" si="11"/>
        <v>4.513870939406824</v>
      </c>
    </row>
    <row r="79" spans="1:19" ht="15.75">
      <c r="A79" s="2">
        <v>0</v>
      </c>
      <c r="B79" s="56">
        <v>0.5</v>
      </c>
      <c r="C79" s="57">
        <v>0.0858772</v>
      </c>
      <c r="D79" s="57">
        <v>0.5</v>
      </c>
      <c r="E79" s="58">
        <v>-0.0189619</v>
      </c>
      <c r="G79" s="11">
        <f t="shared" si="0"/>
        <v>90.09780991980526</v>
      </c>
      <c r="H79" s="12">
        <f t="shared" si="1"/>
        <v>19.658272809916543</v>
      </c>
      <c r="I79" s="12">
        <f t="shared" si="2"/>
        <v>90.09780991980526</v>
      </c>
      <c r="J79" s="13">
        <f t="shared" si="3"/>
        <v>-4.3405956784147195</v>
      </c>
      <c r="K79" s="2"/>
      <c r="L79" s="11">
        <f t="shared" si="4"/>
        <v>90.91574971168461</v>
      </c>
      <c r="M79" s="12">
        <f t="shared" si="5"/>
        <v>15.439867116551858</v>
      </c>
      <c r="N79" s="12">
        <f t="shared" si="6"/>
        <v>23.98292019647834</v>
      </c>
      <c r="O79" s="12">
        <f t="shared" si="7"/>
        <v>89.79780017911631</v>
      </c>
      <c r="P79" s="12">
        <f t="shared" si="8"/>
        <v>-8.532948270107457</v>
      </c>
      <c r="Q79" s="12">
        <f t="shared" si="9"/>
        <v>0.010104809819024396</v>
      </c>
      <c r="R79" s="12">
        <f t="shared" si="10"/>
        <v>90</v>
      </c>
      <c r="S79" s="13">
        <f t="shared" si="11"/>
        <v>4.345988350218505</v>
      </c>
    </row>
    <row r="80" spans="1:19" ht="15.75">
      <c r="A80" s="2">
        <v>0</v>
      </c>
      <c r="B80" s="56">
        <v>0.52</v>
      </c>
      <c r="C80" s="57">
        <v>0.0842145</v>
      </c>
      <c r="D80" s="57">
        <v>0.52</v>
      </c>
      <c r="E80" s="58">
        <v>-0.0182262</v>
      </c>
      <c r="G80" s="11">
        <f t="shared" si="0"/>
        <v>93.70172231659748</v>
      </c>
      <c r="H80" s="12">
        <f t="shared" si="1"/>
        <v>19.277661772283174</v>
      </c>
      <c r="I80" s="12">
        <f t="shared" si="2"/>
        <v>93.70172231659748</v>
      </c>
      <c r="J80" s="13">
        <f t="shared" si="3"/>
        <v>-4.172185538048526</v>
      </c>
      <c r="K80" s="2"/>
      <c r="L80" s="11">
        <f t="shared" si="4"/>
        <v>94.49801954528868</v>
      </c>
      <c r="M80" s="12">
        <f t="shared" si="5"/>
        <v>14.891786679963104</v>
      </c>
      <c r="N80" s="12">
        <f t="shared" si="6"/>
        <v>23.434839759889584</v>
      </c>
      <c r="O80" s="12">
        <f t="shared" si="7"/>
        <v>93.40564530055586</v>
      </c>
      <c r="P80" s="12">
        <f t="shared" si="8"/>
        <v>-8.532603544487035</v>
      </c>
      <c r="Q80" s="12">
        <f t="shared" si="9"/>
        <v>0.010449535439446933</v>
      </c>
      <c r="R80" s="12">
        <f t="shared" si="10"/>
        <v>93.60000000000001</v>
      </c>
      <c r="S80" s="13">
        <f t="shared" si="11"/>
        <v>4.178105761030186</v>
      </c>
    </row>
    <row r="81" spans="1:19" ht="15.75">
      <c r="A81" s="2">
        <v>0</v>
      </c>
      <c r="B81" s="56">
        <v>0.54</v>
      </c>
      <c r="C81" s="57">
        <v>0.0823712</v>
      </c>
      <c r="D81" s="57">
        <v>0.54</v>
      </c>
      <c r="E81" s="58">
        <v>-0.0174914</v>
      </c>
      <c r="G81" s="11">
        <f t="shared" si="0"/>
        <v>97.30563471338968</v>
      </c>
      <c r="H81" s="12">
        <f t="shared" si="1"/>
        <v>18.855709330068954</v>
      </c>
      <c r="I81" s="12">
        <f t="shared" si="2"/>
        <v>97.30563471338968</v>
      </c>
      <c r="J81" s="13">
        <f t="shared" si="3"/>
        <v>-4.003981417970943</v>
      </c>
      <c r="K81" s="2"/>
      <c r="L81" s="11">
        <f t="shared" si="4"/>
        <v>98.07836355460026</v>
      </c>
      <c r="M81" s="12">
        <f t="shared" si="5"/>
        <v>14.302409718901805</v>
      </c>
      <c r="N81" s="12">
        <f t="shared" si="6"/>
        <v>22.845462798828287</v>
      </c>
      <c r="O81" s="12">
        <f t="shared" si="7"/>
        <v>97.01348082486433</v>
      </c>
      <c r="P81" s="12">
        <f t="shared" si="8"/>
        <v>-8.532464615500194</v>
      </c>
      <c r="Q81" s="12">
        <f t="shared" si="9"/>
        <v>0.010588464426287914</v>
      </c>
      <c r="R81" s="12">
        <f t="shared" si="10"/>
        <v>97.2</v>
      </c>
      <c r="S81" s="13">
        <f t="shared" si="11"/>
        <v>4.010223171841867</v>
      </c>
    </row>
    <row r="82" spans="1:19" ht="15.75">
      <c r="A82" s="2">
        <v>0</v>
      </c>
      <c r="B82" s="56">
        <v>0.56</v>
      </c>
      <c r="C82" s="57">
        <v>0.080348</v>
      </c>
      <c r="D82" s="57">
        <v>0.56</v>
      </c>
      <c r="E82" s="58">
        <v>-0.0167572</v>
      </c>
      <c r="G82" s="11">
        <f t="shared" si="0"/>
        <v>100.9095471101819</v>
      </c>
      <c r="H82" s="12">
        <f t="shared" si="1"/>
        <v>18.392575721276128</v>
      </c>
      <c r="I82" s="12">
        <f t="shared" si="2"/>
        <v>100.9095471101819</v>
      </c>
      <c r="J82" s="13">
        <f t="shared" si="3"/>
        <v>-3.8359146447524313</v>
      </c>
      <c r="K82" s="2"/>
      <c r="L82" s="11">
        <f t="shared" si="4"/>
        <v>101.6567892040546</v>
      </c>
      <c r="M82" s="12">
        <f t="shared" si="5"/>
        <v>13.671896297416284</v>
      </c>
      <c r="N82" s="12">
        <f t="shared" si="6"/>
        <v>22.214949377342766</v>
      </c>
      <c r="O82" s="12">
        <f t="shared" si="7"/>
        <v>100.6213099510855</v>
      </c>
      <c r="P82" s="12">
        <f t="shared" si="8"/>
        <v>-8.532462884269078</v>
      </c>
      <c r="Q82" s="12">
        <f t="shared" si="9"/>
        <v>0.010590195657403711</v>
      </c>
      <c r="R82" s="12">
        <f t="shared" si="10"/>
        <v>100.80000000000001</v>
      </c>
      <c r="S82" s="13">
        <f t="shared" si="11"/>
        <v>3.8423405826535477</v>
      </c>
    </row>
    <row r="83" spans="1:19" ht="15.75">
      <c r="A83" s="2">
        <v>0</v>
      </c>
      <c r="B83" s="56">
        <v>0.58</v>
      </c>
      <c r="C83" s="57">
        <v>0.0781451</v>
      </c>
      <c r="D83" s="57">
        <v>0.58</v>
      </c>
      <c r="E83" s="58">
        <v>-0.0160232</v>
      </c>
      <c r="G83" s="11">
        <f t="shared" si="0"/>
        <v>104.5134595069741</v>
      </c>
      <c r="H83" s="12">
        <f t="shared" si="1"/>
        <v>17.888306728191058</v>
      </c>
      <c r="I83" s="12">
        <f t="shared" si="2"/>
        <v>104.5134595069741</v>
      </c>
      <c r="J83" s="13">
        <f t="shared" si="3"/>
        <v>-3.6678936538202778</v>
      </c>
      <c r="K83" s="2"/>
      <c r="L83" s="11">
        <f t="shared" si="4"/>
        <v>105.23329862634746</v>
      </c>
      <c r="M83" s="12">
        <f t="shared" si="5"/>
        <v>13.000292148091797</v>
      </c>
      <c r="N83" s="12">
        <f t="shared" si="6"/>
        <v>21.54334522801828</v>
      </c>
      <c r="O83" s="12">
        <f t="shared" si="7"/>
        <v>104.22913694461084</v>
      </c>
      <c r="P83" s="12">
        <f t="shared" si="8"/>
        <v>-8.532506885623201</v>
      </c>
      <c r="Q83" s="12">
        <f t="shared" si="9"/>
        <v>0.010546194303280743</v>
      </c>
      <c r="R83" s="12">
        <f t="shared" si="10"/>
        <v>104.39999999999999</v>
      </c>
      <c r="S83" s="13">
        <f t="shared" si="11"/>
        <v>3.6744579934652295</v>
      </c>
    </row>
    <row r="84" spans="1:19" ht="15.75">
      <c r="A84" s="2">
        <v>0</v>
      </c>
      <c r="B84" s="56">
        <v>0.6</v>
      </c>
      <c r="C84" s="57">
        <v>0.0757633</v>
      </c>
      <c r="D84" s="57">
        <v>0.6</v>
      </c>
      <c r="E84" s="58">
        <v>-0.0152893</v>
      </c>
      <c r="G84" s="11">
        <f t="shared" si="0"/>
        <v>108.11737190376631</v>
      </c>
      <c r="H84" s="12">
        <f t="shared" si="1"/>
        <v>17.343085479959175</v>
      </c>
      <c r="I84" s="12">
        <f t="shared" si="2"/>
        <v>108.11737190376631</v>
      </c>
      <c r="J84" s="13">
        <f t="shared" si="3"/>
        <v>-3.499895554031303</v>
      </c>
      <c r="K84" s="2"/>
      <c r="L84" s="11">
        <f t="shared" si="4"/>
        <v>108.80790035226202</v>
      </c>
      <c r="M84" s="12">
        <f t="shared" si="5"/>
        <v>12.287780201269301</v>
      </c>
      <c r="N84" s="12">
        <f t="shared" si="6"/>
        <v>20.830833281195783</v>
      </c>
      <c r="O84" s="12">
        <f t="shared" si="7"/>
        <v>107.83696287178833</v>
      </c>
      <c r="P84" s="12">
        <f t="shared" si="8"/>
        <v>-8.532573753269949</v>
      </c>
      <c r="Q84" s="12">
        <f t="shared" si="9"/>
        <v>0.010479326656533061</v>
      </c>
      <c r="R84" s="12">
        <f t="shared" si="10"/>
        <v>108</v>
      </c>
      <c r="S84" s="13">
        <f t="shared" si="11"/>
        <v>3.5065754042769104</v>
      </c>
    </row>
    <row r="85" spans="1:19" ht="15.75">
      <c r="A85" s="2">
        <v>0</v>
      </c>
      <c r="B85" s="56">
        <v>0.62</v>
      </c>
      <c r="C85" s="57">
        <v>0.0732055</v>
      </c>
      <c r="D85" s="57">
        <v>0.62</v>
      </c>
      <c r="E85" s="58">
        <v>-0.0145551</v>
      </c>
      <c r="G85" s="11">
        <f t="shared" si="0"/>
        <v>111.72128430055852</v>
      </c>
      <c r="H85" s="12">
        <f t="shared" si="1"/>
        <v>16.75757581973266</v>
      </c>
      <c r="I85" s="12">
        <f t="shared" si="2"/>
        <v>111.72128430055852</v>
      </c>
      <c r="J85" s="13">
        <f t="shared" si="3"/>
        <v>-3.331828780812791</v>
      </c>
      <c r="K85" s="2"/>
      <c r="L85" s="11">
        <f t="shared" si="4"/>
        <v>112.38062530588712</v>
      </c>
      <c r="M85" s="12">
        <f t="shared" si="5"/>
        <v>11.5350235794348</v>
      </c>
      <c r="N85" s="12">
        <f t="shared" si="6"/>
        <v>20.07807665936128</v>
      </c>
      <c r="O85" s="12">
        <f t="shared" si="7"/>
        <v>111.44479199800946</v>
      </c>
      <c r="P85" s="12">
        <f t="shared" si="8"/>
        <v>-8.53257202203883</v>
      </c>
      <c r="Q85" s="12">
        <f t="shared" si="9"/>
        <v>0.010481057887652412</v>
      </c>
      <c r="R85" s="12">
        <f t="shared" si="10"/>
        <v>111.6</v>
      </c>
      <c r="S85" s="13">
        <f t="shared" si="11"/>
        <v>3.3386928150885913</v>
      </c>
    </row>
    <row r="86" spans="1:19" ht="15.75">
      <c r="A86" s="2">
        <v>0</v>
      </c>
      <c r="B86" s="56">
        <v>0.64</v>
      </c>
      <c r="C86" s="57">
        <v>0.0704822</v>
      </c>
      <c r="D86" s="57">
        <v>0.64</v>
      </c>
      <c r="E86" s="58">
        <v>-0.0138207</v>
      </c>
      <c r="G86" s="11">
        <f t="shared" si="0"/>
        <v>115.32519669735073</v>
      </c>
      <c r="H86" s="12">
        <f t="shared" si="1"/>
        <v>16.13418131754528</v>
      </c>
      <c r="I86" s="12">
        <f t="shared" si="2"/>
        <v>115.32519669735073</v>
      </c>
      <c r="J86" s="13">
        <f t="shared" si="3"/>
        <v>-3.163716225307923</v>
      </c>
      <c r="K86" s="2"/>
      <c r="L86" s="11">
        <f t="shared" si="4"/>
        <v>115.95158545375138</v>
      </c>
      <c r="M86" s="12">
        <f t="shared" si="5"/>
        <v>10.744423243313417</v>
      </c>
      <c r="N86" s="12">
        <f t="shared" si="6"/>
        <v>19.2874763232399</v>
      </c>
      <c r="O86" s="12">
        <f t="shared" si="7"/>
        <v>115.05262325692641</v>
      </c>
      <c r="P86" s="12">
        <f t="shared" si="8"/>
        <v>-8.532524558222471</v>
      </c>
      <c r="Q86" s="12">
        <f t="shared" si="9"/>
        <v>0.01052852170401053</v>
      </c>
      <c r="R86" s="12">
        <f t="shared" si="10"/>
        <v>115.2</v>
      </c>
      <c r="S86" s="13">
        <f t="shared" si="11"/>
        <v>3.170810225900272</v>
      </c>
    </row>
    <row r="87" spans="1:19" ht="15.75">
      <c r="A87" s="2">
        <v>0</v>
      </c>
      <c r="B87" s="56">
        <v>0.66</v>
      </c>
      <c r="C87" s="57">
        <v>0.0676046</v>
      </c>
      <c r="D87" s="57">
        <v>0.66</v>
      </c>
      <c r="E87" s="58">
        <v>-0.0130862</v>
      </c>
      <c r="G87" s="11">
        <f t="shared" si="0"/>
        <v>118.92910909414296</v>
      </c>
      <c r="H87" s="12">
        <f t="shared" si="1"/>
        <v>15.475465781433067</v>
      </c>
      <c r="I87" s="12">
        <f t="shared" si="2"/>
        <v>118.92910909414296</v>
      </c>
      <c r="J87" s="13">
        <f t="shared" si="3"/>
        <v>-2.995580778659875</v>
      </c>
      <c r="K87" s="2"/>
      <c r="L87" s="11">
        <f t="shared" si="4"/>
        <v>119.5209002268187</v>
      </c>
      <c r="M87" s="12">
        <f t="shared" si="5"/>
        <v>9.91854021767867</v>
      </c>
      <c r="N87" s="12">
        <f t="shared" si="6"/>
        <v>18.46159329760515</v>
      </c>
      <c r="O87" s="12">
        <f t="shared" si="7"/>
        <v>118.66045558219125</v>
      </c>
      <c r="P87" s="12">
        <f t="shared" si="8"/>
        <v>-8.532454228113494</v>
      </c>
      <c r="Q87" s="12">
        <f t="shared" si="9"/>
        <v>0.01059885181298803</v>
      </c>
      <c r="R87" s="12">
        <f t="shared" si="10"/>
        <v>118.80000000000001</v>
      </c>
      <c r="S87" s="13">
        <f t="shared" si="11"/>
        <v>3.002927636711952</v>
      </c>
    </row>
    <row r="88" spans="1:19" ht="15.75">
      <c r="A88" s="2">
        <v>0</v>
      </c>
      <c r="B88" s="56">
        <v>0.68</v>
      </c>
      <c r="C88" s="57">
        <v>0.0645843</v>
      </c>
      <c r="D88" s="57">
        <v>0.68</v>
      </c>
      <c r="E88" s="58">
        <v>-0.0123515</v>
      </c>
      <c r="G88" s="11">
        <f t="shared" si="0"/>
        <v>122.53302149093516</v>
      </c>
      <c r="H88" s="12">
        <f t="shared" si="1"/>
        <v>14.784084584004752</v>
      </c>
      <c r="I88" s="12">
        <f t="shared" si="2"/>
        <v>122.53302149093516</v>
      </c>
      <c r="J88" s="13">
        <f t="shared" si="3"/>
        <v>-2.8273995497254703</v>
      </c>
      <c r="K88" s="2"/>
      <c r="L88" s="11">
        <f t="shared" si="4"/>
        <v>123.0886933214445</v>
      </c>
      <c r="M88" s="12">
        <f t="shared" si="5"/>
        <v>9.060026992474521</v>
      </c>
      <c r="N88" s="12">
        <f t="shared" si="6"/>
        <v>17.603080072401003</v>
      </c>
      <c r="O88" s="12">
        <f t="shared" si="7"/>
        <v>122.26829004015184</v>
      </c>
      <c r="P88" s="12">
        <f t="shared" si="8"/>
        <v>-8.532338165419274</v>
      </c>
      <c r="Q88" s="12">
        <f t="shared" si="9"/>
        <v>0.010714914507207851</v>
      </c>
      <c r="R88" s="12">
        <f t="shared" si="10"/>
        <v>122.4</v>
      </c>
      <c r="S88" s="13">
        <f t="shared" si="11"/>
        <v>2.835045047523634</v>
      </c>
    </row>
    <row r="89" spans="1:19" ht="15.75">
      <c r="A89" s="2">
        <v>0</v>
      </c>
      <c r="B89" s="56">
        <v>0.7</v>
      </c>
      <c r="C89" s="57">
        <v>0.0614329</v>
      </c>
      <c r="D89" s="57">
        <v>0.7</v>
      </c>
      <c r="E89" s="58">
        <v>-0.0116169</v>
      </c>
      <c r="G89" s="11">
        <f t="shared" si="0"/>
        <v>126.13693388772735</v>
      </c>
      <c r="H89" s="12">
        <f t="shared" si="1"/>
        <v>14.062693097869072</v>
      </c>
      <c r="I89" s="12">
        <f t="shared" si="2"/>
        <v>126.13693388772735</v>
      </c>
      <c r="J89" s="13">
        <f t="shared" si="3"/>
        <v>-2.659241211934244</v>
      </c>
      <c r="K89" s="2"/>
      <c r="L89" s="11">
        <f t="shared" si="4"/>
        <v>126.65508843398422</v>
      </c>
      <c r="M89" s="12">
        <f t="shared" si="5"/>
        <v>8.171536057644946</v>
      </c>
      <c r="N89" s="12">
        <f t="shared" si="6"/>
        <v>16.71458913757143</v>
      </c>
      <c r="O89" s="12">
        <f t="shared" si="7"/>
        <v>125.87612343176454</v>
      </c>
      <c r="P89" s="12">
        <f t="shared" si="8"/>
        <v>-8.532244969017675</v>
      </c>
      <c r="Q89" s="12">
        <f t="shared" si="9"/>
        <v>0.010808110908806512</v>
      </c>
      <c r="R89" s="12">
        <f t="shared" si="10"/>
        <v>125.99999999999999</v>
      </c>
      <c r="S89" s="13">
        <f t="shared" si="11"/>
        <v>2.667162458335315</v>
      </c>
    </row>
    <row r="90" spans="1:19" ht="15.75">
      <c r="A90" s="2">
        <v>0</v>
      </c>
      <c r="B90" s="56">
        <v>0.72</v>
      </c>
      <c r="C90" s="57">
        <v>0.0581599</v>
      </c>
      <c r="D90" s="57">
        <v>0.72</v>
      </c>
      <c r="E90" s="58">
        <v>-0.0108823</v>
      </c>
      <c r="G90" s="11">
        <f t="shared" si="0"/>
        <v>129.74084628451956</v>
      </c>
      <c r="H90" s="12">
        <f t="shared" si="1"/>
        <v>13.313465981628013</v>
      </c>
      <c r="I90" s="12">
        <f t="shared" si="2"/>
        <v>129.74084628451956</v>
      </c>
      <c r="J90" s="13">
        <f t="shared" si="3"/>
        <v>-2.491082874143018</v>
      </c>
      <c r="K90" s="2"/>
      <c r="L90" s="11">
        <f t="shared" si="4"/>
        <v>130.2201868674876</v>
      </c>
      <c r="M90" s="12">
        <f t="shared" si="5"/>
        <v>7.255239710988892</v>
      </c>
      <c r="N90" s="12">
        <f t="shared" si="6"/>
        <v>15.798292790915374</v>
      </c>
      <c r="O90" s="12">
        <f t="shared" si="7"/>
        <v>129.48395682337724</v>
      </c>
      <c r="P90" s="12">
        <f t="shared" si="8"/>
        <v>-8.532151772616077</v>
      </c>
      <c r="Q90" s="12">
        <f t="shared" si="9"/>
        <v>0.010901307310405173</v>
      </c>
      <c r="R90" s="12">
        <f t="shared" si="10"/>
        <v>129.6</v>
      </c>
      <c r="S90" s="13">
        <f t="shared" si="11"/>
        <v>2.4992798691469957</v>
      </c>
    </row>
    <row r="91" spans="1:19" ht="15.75">
      <c r="A91" s="2">
        <v>0</v>
      </c>
      <c r="B91" s="56">
        <v>0.74</v>
      </c>
      <c r="C91" s="57">
        <v>0.0547675</v>
      </c>
      <c r="D91" s="57">
        <v>0.74</v>
      </c>
      <c r="E91" s="58">
        <v>-0.0101478</v>
      </c>
      <c r="G91" s="11">
        <f t="shared" si="0"/>
        <v>133.3447586813118</v>
      </c>
      <c r="H91" s="12">
        <f t="shared" si="1"/>
        <v>12.536906840431502</v>
      </c>
      <c r="I91" s="12">
        <f t="shared" si="2"/>
        <v>133.3447586813118</v>
      </c>
      <c r="J91" s="13">
        <f t="shared" si="3"/>
        <v>-2.3229474274949706</v>
      </c>
      <c r="K91" s="2"/>
      <c r="L91" s="11">
        <f t="shared" si="4"/>
        <v>133.78401208160827</v>
      </c>
      <c r="M91" s="12">
        <f t="shared" si="5"/>
        <v>6.311641010943999</v>
      </c>
      <c r="N91" s="12">
        <f t="shared" si="6"/>
        <v>14.854694090870481</v>
      </c>
      <c r="O91" s="12">
        <f t="shared" si="7"/>
        <v>133.0917891486421</v>
      </c>
      <c r="P91" s="12">
        <f t="shared" si="8"/>
        <v>-8.532081442507101</v>
      </c>
      <c r="Q91" s="12">
        <f t="shared" si="9"/>
        <v>0.010971637419380897</v>
      </c>
      <c r="R91" s="12">
        <f t="shared" si="10"/>
        <v>133.2</v>
      </c>
      <c r="S91" s="13">
        <f t="shared" si="11"/>
        <v>2.3313972799586766</v>
      </c>
    </row>
    <row r="92" spans="1:19" ht="15.75">
      <c r="A92" s="2">
        <v>0</v>
      </c>
      <c r="B92" s="56">
        <v>0.76</v>
      </c>
      <c r="C92" s="57">
        <v>0.0512565</v>
      </c>
      <c r="D92" s="57">
        <v>0.76</v>
      </c>
      <c r="E92" s="58">
        <v>-0.0094133</v>
      </c>
      <c r="G92" s="11">
        <f t="shared" si="0"/>
        <v>136.948671078104</v>
      </c>
      <c r="H92" s="12">
        <f t="shared" si="1"/>
        <v>11.733198803424974</v>
      </c>
      <c r="I92" s="12">
        <f t="shared" si="2"/>
        <v>136.948671078104</v>
      </c>
      <c r="J92" s="13">
        <f t="shared" si="3"/>
        <v>-2.154811980846923</v>
      </c>
      <c r="K92" s="2"/>
      <c r="L92" s="11">
        <f t="shared" si="4"/>
        <v>137.3465726071293</v>
      </c>
      <c r="M92" s="12">
        <f t="shared" si="5"/>
        <v>5.340922887851243</v>
      </c>
      <c r="N92" s="12">
        <f t="shared" si="6"/>
        <v>13.883975967777726</v>
      </c>
      <c r="O92" s="12">
        <f t="shared" si="7"/>
        <v>136.69962147390694</v>
      </c>
      <c r="P92" s="12">
        <f t="shared" si="8"/>
        <v>-8.532011112398122</v>
      </c>
      <c r="Q92" s="12">
        <f t="shared" si="9"/>
        <v>0.011041967528360175</v>
      </c>
      <c r="R92" s="12">
        <f t="shared" si="10"/>
        <v>136.8</v>
      </c>
      <c r="S92" s="13">
        <f t="shared" si="11"/>
        <v>2.1635146907703566</v>
      </c>
    </row>
    <row r="93" spans="1:19" ht="15.75">
      <c r="A93" s="2">
        <v>0</v>
      </c>
      <c r="B93" s="56">
        <v>0.78</v>
      </c>
      <c r="C93" s="57">
        <v>0.0476281</v>
      </c>
      <c r="D93" s="57">
        <v>0.78</v>
      </c>
      <c r="E93" s="58">
        <v>-0.0086788</v>
      </c>
      <c r="G93" s="11">
        <f t="shared" si="0"/>
        <v>140.5525834748962</v>
      </c>
      <c r="H93" s="12">
        <f t="shared" si="1"/>
        <v>10.902616564326573</v>
      </c>
      <c r="I93" s="12">
        <f t="shared" si="2"/>
        <v>140.5525834748962</v>
      </c>
      <c r="J93" s="13">
        <f t="shared" si="3"/>
        <v>-1.9866765341988757</v>
      </c>
      <c r="K93" s="2"/>
      <c r="L93" s="11">
        <f t="shared" si="4"/>
        <v>140.90788124022544</v>
      </c>
      <c r="M93" s="12">
        <f t="shared" si="5"/>
        <v>4.343359737222061</v>
      </c>
      <c r="N93" s="12">
        <f t="shared" si="6"/>
        <v>12.886412817148543</v>
      </c>
      <c r="O93" s="12">
        <f t="shared" si="7"/>
        <v>140.30745379917175</v>
      </c>
      <c r="P93" s="12">
        <f t="shared" si="8"/>
        <v>-8.531940782289144</v>
      </c>
      <c r="Q93" s="12">
        <f t="shared" si="9"/>
        <v>0.011112297637337676</v>
      </c>
      <c r="R93" s="12">
        <f t="shared" si="10"/>
        <v>140.4</v>
      </c>
      <c r="S93" s="13">
        <f t="shared" si="11"/>
        <v>1.9956321015820384</v>
      </c>
    </row>
    <row r="94" spans="1:19" ht="15.75">
      <c r="A94" s="2">
        <v>0</v>
      </c>
      <c r="B94" s="56">
        <v>0.8</v>
      </c>
      <c r="C94" s="57">
        <v>0.0438836</v>
      </c>
      <c r="D94" s="57">
        <v>0.8</v>
      </c>
      <c r="E94" s="58">
        <v>-0.0079443</v>
      </c>
      <c r="G94" s="11">
        <f t="shared" si="0"/>
        <v>144.1564958716884</v>
      </c>
      <c r="H94" s="12">
        <f t="shared" si="1"/>
        <v>10.045457707997626</v>
      </c>
      <c r="I94" s="12">
        <f t="shared" si="2"/>
        <v>144.1564958716884</v>
      </c>
      <c r="J94" s="13">
        <f t="shared" si="3"/>
        <v>-1.8185410875508279</v>
      </c>
      <c r="K94" s="2"/>
      <c r="L94" s="11">
        <f t="shared" si="4"/>
        <v>144.46795184341926</v>
      </c>
      <c r="M94" s="12">
        <f t="shared" si="5"/>
        <v>3.3192488208605266</v>
      </c>
      <c r="N94" s="12">
        <f t="shared" si="6"/>
        <v>11.862301900787008</v>
      </c>
      <c r="O94" s="12">
        <f t="shared" si="7"/>
        <v>143.9152861244366</v>
      </c>
      <c r="P94" s="12">
        <f t="shared" si="8"/>
        <v>-8.531870452180165</v>
      </c>
      <c r="Q94" s="12">
        <f t="shared" si="9"/>
        <v>0.011182627746316953</v>
      </c>
      <c r="R94" s="12">
        <f t="shared" si="10"/>
        <v>144</v>
      </c>
      <c r="S94" s="13">
        <f t="shared" si="11"/>
        <v>1.8277495123937202</v>
      </c>
    </row>
    <row r="95" spans="1:19" ht="15.75">
      <c r="A95" s="2">
        <v>0</v>
      </c>
      <c r="B95" s="56">
        <v>0.82</v>
      </c>
      <c r="C95" s="57">
        <v>0.0400245</v>
      </c>
      <c r="D95" s="57">
        <v>0.82</v>
      </c>
      <c r="E95" s="58">
        <v>-0.0072098</v>
      </c>
      <c r="G95" s="11">
        <f t="shared" si="0"/>
        <v>147.76040826848063</v>
      </c>
      <c r="H95" s="12">
        <f t="shared" si="1"/>
        <v>9.162065601585805</v>
      </c>
      <c r="I95" s="12">
        <f t="shared" si="2"/>
        <v>147.76040826848063</v>
      </c>
      <c r="J95" s="13">
        <f t="shared" si="3"/>
        <v>-1.6504056409027807</v>
      </c>
      <c r="K95" s="2"/>
      <c r="L95" s="11">
        <f t="shared" si="4"/>
        <v>148.02680041192914</v>
      </c>
      <c r="M95" s="12">
        <f t="shared" si="5"/>
        <v>2.2689331331559344</v>
      </c>
      <c r="N95" s="12">
        <f t="shared" si="6"/>
        <v>10.811986213082417</v>
      </c>
      <c r="O95" s="12">
        <f t="shared" si="7"/>
        <v>147.52311844970137</v>
      </c>
      <c r="P95" s="12">
        <f t="shared" si="8"/>
        <v>-8.531800122071186</v>
      </c>
      <c r="Q95" s="12">
        <f t="shared" si="9"/>
        <v>0.01125295785529623</v>
      </c>
      <c r="R95" s="12">
        <f t="shared" si="10"/>
        <v>147.6</v>
      </c>
      <c r="S95" s="13">
        <f t="shared" si="11"/>
        <v>1.6598669232054002</v>
      </c>
    </row>
    <row r="96" spans="1:19" ht="15.75">
      <c r="A96" s="2">
        <v>0</v>
      </c>
      <c r="B96" s="56">
        <v>0.84</v>
      </c>
      <c r="C96" s="57">
        <v>0.0360536</v>
      </c>
      <c r="D96" s="57">
        <v>0.84</v>
      </c>
      <c r="E96" s="58">
        <v>-0.0064753</v>
      </c>
      <c r="G96" s="11">
        <f t="shared" si="0"/>
        <v>151.36432066527283</v>
      </c>
      <c r="H96" s="12">
        <f t="shared" si="1"/>
        <v>8.253081197100128</v>
      </c>
      <c r="I96" s="12">
        <f t="shared" si="2"/>
        <v>151.36432066527283</v>
      </c>
      <c r="J96" s="13">
        <f t="shared" si="3"/>
        <v>-1.4822701942547334</v>
      </c>
      <c r="K96" s="2"/>
      <c r="L96" s="11">
        <f t="shared" si="4"/>
        <v>151.58445680349604</v>
      </c>
      <c r="M96" s="12">
        <f t="shared" si="5"/>
        <v>1.1930529303016737</v>
      </c>
      <c r="N96" s="12">
        <f t="shared" si="6"/>
        <v>9.736106010228156</v>
      </c>
      <c r="O96" s="12">
        <f t="shared" si="7"/>
        <v>151.1309507749662</v>
      </c>
      <c r="P96" s="12">
        <f t="shared" si="8"/>
        <v>-8.531729791962208</v>
      </c>
      <c r="Q96" s="12">
        <f t="shared" si="9"/>
        <v>0.011323287964273732</v>
      </c>
      <c r="R96" s="12">
        <f t="shared" si="10"/>
        <v>151.2</v>
      </c>
      <c r="S96" s="13">
        <f t="shared" si="11"/>
        <v>1.491984334017082</v>
      </c>
    </row>
    <row r="97" spans="1:19" ht="15.75">
      <c r="A97" s="2">
        <v>0</v>
      </c>
      <c r="B97" s="56">
        <v>0.86</v>
      </c>
      <c r="C97" s="57">
        <v>0.031974</v>
      </c>
      <c r="D97" s="57">
        <v>0.86</v>
      </c>
      <c r="E97" s="58">
        <v>-0.0057408</v>
      </c>
      <c r="G97" s="11">
        <f t="shared" si="0"/>
        <v>154.96823306206505</v>
      </c>
      <c r="H97" s="12">
        <f t="shared" si="1"/>
        <v>7.319214119979128</v>
      </c>
      <c r="I97" s="12">
        <f t="shared" si="2"/>
        <v>154.96823306206505</v>
      </c>
      <c r="J97" s="13">
        <f t="shared" si="3"/>
        <v>-1.314134747606686</v>
      </c>
      <c r="K97" s="2"/>
      <c r="L97" s="11">
        <f t="shared" si="4"/>
        <v>155.1409540749047</v>
      </c>
      <c r="M97" s="12">
        <f t="shared" si="5"/>
        <v>0.09231706736896302</v>
      </c>
      <c r="N97" s="12">
        <f t="shared" si="6"/>
        <v>8.635370147295445</v>
      </c>
      <c r="O97" s="12">
        <f t="shared" si="7"/>
        <v>154.73878310023105</v>
      </c>
      <c r="P97" s="12">
        <f t="shared" si="8"/>
        <v>-8.531659461853232</v>
      </c>
      <c r="Q97" s="12">
        <f t="shared" si="9"/>
        <v>0.011393618073249456</v>
      </c>
      <c r="R97" s="12">
        <f t="shared" si="10"/>
        <v>154.8</v>
      </c>
      <c r="S97" s="13">
        <f t="shared" si="11"/>
        <v>1.324101744828762</v>
      </c>
    </row>
    <row r="98" spans="1:19" ht="15.75">
      <c r="A98" s="2">
        <v>0</v>
      </c>
      <c r="B98" s="56">
        <v>0.88</v>
      </c>
      <c r="C98" s="57">
        <v>0.0277891</v>
      </c>
      <c r="D98" s="57">
        <v>0.88</v>
      </c>
      <c r="E98" s="58">
        <v>-0.0050063</v>
      </c>
      <c r="G98" s="11">
        <f t="shared" si="0"/>
        <v>158.57214545885728</v>
      </c>
      <c r="H98" s="12">
        <f t="shared" si="1"/>
        <v>6.361242669090885</v>
      </c>
      <c r="I98" s="12">
        <f t="shared" si="2"/>
        <v>158.57214545885728</v>
      </c>
      <c r="J98" s="13">
        <f t="shared" si="3"/>
        <v>-1.1459993009586384</v>
      </c>
      <c r="K98" s="2"/>
      <c r="L98" s="11">
        <f t="shared" si="4"/>
        <v>158.69632848198333</v>
      </c>
      <c r="M98" s="12">
        <f t="shared" si="5"/>
        <v>-1.032497001693092</v>
      </c>
      <c r="N98" s="12">
        <f t="shared" si="6"/>
        <v>7.51055607823339</v>
      </c>
      <c r="O98" s="12">
        <f t="shared" si="7"/>
        <v>158.34661542549588</v>
      </c>
      <c r="P98" s="12">
        <f t="shared" si="8"/>
        <v>-8.531589131744255</v>
      </c>
      <c r="Q98" s="12">
        <f t="shared" si="9"/>
        <v>0.011463948182226957</v>
      </c>
      <c r="R98" s="12">
        <f t="shared" si="10"/>
        <v>158.4</v>
      </c>
      <c r="S98" s="13">
        <f t="shared" si="11"/>
        <v>1.156219155640442</v>
      </c>
    </row>
    <row r="99" spans="1:19" ht="15.75">
      <c r="A99" s="2">
        <v>0</v>
      </c>
      <c r="B99" s="56">
        <v>0.9</v>
      </c>
      <c r="C99" s="57">
        <v>0.0235025</v>
      </c>
      <c r="D99" s="57">
        <v>0.9</v>
      </c>
      <c r="E99" s="58">
        <v>-0.0042718</v>
      </c>
      <c r="G99" s="11">
        <f t="shared" si="0"/>
        <v>162.17605785564947</v>
      </c>
      <c r="H99" s="12">
        <f t="shared" si="1"/>
        <v>5.379990925589838</v>
      </c>
      <c r="I99" s="12">
        <f t="shared" si="2"/>
        <v>162.17605785564947</v>
      </c>
      <c r="J99" s="13">
        <f t="shared" si="3"/>
        <v>-0.9778638543105911</v>
      </c>
      <c r="K99" s="2"/>
      <c r="L99" s="11">
        <f t="shared" si="4"/>
        <v>162.250618413256</v>
      </c>
      <c r="M99" s="12">
        <f t="shared" si="5"/>
        <v>-2.180566090350155</v>
      </c>
      <c r="N99" s="12">
        <f t="shared" si="6"/>
        <v>6.362486989576327</v>
      </c>
      <c r="O99" s="12">
        <f t="shared" si="7"/>
        <v>161.9544477507607</v>
      </c>
      <c r="P99" s="12">
        <f t="shared" si="8"/>
        <v>-8.531518801635276</v>
      </c>
      <c r="Q99" s="12">
        <f t="shared" si="9"/>
        <v>0.011534278291206235</v>
      </c>
      <c r="R99" s="12">
        <f t="shared" si="10"/>
        <v>162</v>
      </c>
      <c r="S99" s="13">
        <f t="shared" si="11"/>
        <v>0.9883365664521238</v>
      </c>
    </row>
    <row r="100" spans="1:19" ht="15.75">
      <c r="A100" s="2">
        <v>0</v>
      </c>
      <c r="B100" s="56">
        <v>0.92</v>
      </c>
      <c r="C100" s="57">
        <v>0.0191156</v>
      </c>
      <c r="D100" s="57">
        <v>0.92</v>
      </c>
      <c r="E100" s="58">
        <v>-0.0035373</v>
      </c>
      <c r="G100" s="11">
        <f t="shared" si="0"/>
        <v>165.77997025244167</v>
      </c>
      <c r="H100" s="12">
        <f t="shared" si="1"/>
        <v>4.375779365480485</v>
      </c>
      <c r="I100" s="12">
        <f t="shared" si="2"/>
        <v>165.77997025244167</v>
      </c>
      <c r="J100" s="13">
        <f t="shared" si="3"/>
        <v>-0.8097284076625435</v>
      </c>
      <c r="K100" s="2"/>
      <c r="L100" s="11">
        <f t="shared" si="4"/>
        <v>165.8038387975933</v>
      </c>
      <c r="M100" s="12">
        <f t="shared" si="5"/>
        <v>-3.3515700705055456</v>
      </c>
      <c r="N100" s="12">
        <f t="shared" si="6"/>
        <v>5.191483009420937</v>
      </c>
      <c r="O100" s="12">
        <f t="shared" si="7"/>
        <v>165.56228007602553</v>
      </c>
      <c r="P100" s="12">
        <f t="shared" si="8"/>
        <v>-8.531448471526296</v>
      </c>
      <c r="Q100" s="12">
        <f t="shared" si="9"/>
        <v>0.011604608400185512</v>
      </c>
      <c r="R100" s="12">
        <f t="shared" si="10"/>
        <v>165.6</v>
      </c>
      <c r="S100" s="13">
        <f t="shared" si="11"/>
        <v>0.8204539772638055</v>
      </c>
    </row>
    <row r="101" spans="1:19" ht="15.75">
      <c r="A101" s="2">
        <v>0</v>
      </c>
      <c r="B101" s="56">
        <v>0.94</v>
      </c>
      <c r="C101" s="57">
        <v>0.0146239</v>
      </c>
      <c r="D101" s="57">
        <v>0.94</v>
      </c>
      <c r="E101" s="58">
        <v>-0.0028028</v>
      </c>
      <c r="G101" s="11">
        <f t="shared" si="0"/>
        <v>169.38388264923387</v>
      </c>
      <c r="H101" s="12">
        <f t="shared" si="1"/>
        <v>3.347577887319784</v>
      </c>
      <c r="I101" s="12">
        <f t="shared" si="2"/>
        <v>169.38388264923387</v>
      </c>
      <c r="J101" s="13">
        <f t="shared" si="3"/>
        <v>-0.641592961014496</v>
      </c>
      <c r="K101" s="2"/>
      <c r="L101" s="11">
        <f t="shared" si="4"/>
        <v>169.35594164934005</v>
      </c>
      <c r="M101" s="12">
        <f t="shared" si="5"/>
        <v>-4.546537925327179</v>
      </c>
      <c r="N101" s="12">
        <f t="shared" si="6"/>
        <v>3.9965151545993027</v>
      </c>
      <c r="O101" s="12">
        <f t="shared" si="7"/>
        <v>169.1701124012903</v>
      </c>
      <c r="P101" s="12">
        <f t="shared" si="8"/>
        <v>-8.531378141417319</v>
      </c>
      <c r="Q101" s="12">
        <f t="shared" si="9"/>
        <v>0.011674938509163013</v>
      </c>
      <c r="R101" s="12">
        <f t="shared" si="10"/>
        <v>169.2</v>
      </c>
      <c r="S101" s="13">
        <f t="shared" si="11"/>
        <v>0.6525713880754873</v>
      </c>
    </row>
    <row r="102" spans="1:19" ht="15.75">
      <c r="A102" s="2">
        <v>0</v>
      </c>
      <c r="B102" s="56">
        <v>0.96</v>
      </c>
      <c r="C102" s="57">
        <v>0.0100232</v>
      </c>
      <c r="D102" s="57">
        <v>0.96</v>
      </c>
      <c r="E102" s="58">
        <v>-0.0020683</v>
      </c>
      <c r="G102" s="11">
        <f t="shared" si="0"/>
        <v>172.9877950460261</v>
      </c>
      <c r="H102" s="12">
        <f t="shared" si="1"/>
        <v>2.2944250630942262</v>
      </c>
      <c r="I102" s="12">
        <f t="shared" si="2"/>
        <v>172.9877950460261</v>
      </c>
      <c r="J102" s="13">
        <f t="shared" si="3"/>
        <v>-0.4734575143664486</v>
      </c>
      <c r="K102" s="2"/>
      <c r="L102" s="11">
        <f t="shared" si="4"/>
        <v>172.9068821818848</v>
      </c>
      <c r="M102" s="12">
        <f t="shared" si="5"/>
        <v>-5.766430039105116</v>
      </c>
      <c r="N102" s="12">
        <f t="shared" si="6"/>
        <v>2.7766230408213657</v>
      </c>
      <c r="O102" s="12">
        <f t="shared" si="7"/>
        <v>172.77794472655515</v>
      </c>
      <c r="P102" s="12">
        <f t="shared" si="8"/>
        <v>-8.53130781130834</v>
      </c>
      <c r="Q102" s="12">
        <f t="shared" si="9"/>
        <v>0.01174526861814229</v>
      </c>
      <c r="R102" s="12">
        <f t="shared" si="10"/>
        <v>172.79999999999998</v>
      </c>
      <c r="S102" s="13">
        <f t="shared" si="11"/>
        <v>0.4846887988871664</v>
      </c>
    </row>
    <row r="103" spans="1:19" ht="15.75">
      <c r="A103" s="2">
        <v>0</v>
      </c>
      <c r="B103" s="56">
        <v>0.97</v>
      </c>
      <c r="C103" s="57">
        <v>0.0076868</v>
      </c>
      <c r="D103" s="57">
        <v>0.97</v>
      </c>
      <c r="E103" s="58">
        <v>-0.0017011</v>
      </c>
      <c r="G103" s="11">
        <f t="shared" si="0"/>
        <v>174.7897512444222</v>
      </c>
      <c r="H103" s="12">
        <f t="shared" si="1"/>
        <v>1.759596393865502</v>
      </c>
      <c r="I103" s="12">
        <f t="shared" si="2"/>
        <v>174.7897512444222</v>
      </c>
      <c r="J103" s="13">
        <f t="shared" si="3"/>
        <v>-0.3894012366140143</v>
      </c>
      <c r="K103" s="2"/>
      <c r="L103" s="11">
        <f t="shared" si="4"/>
        <v>174.6819680297422</v>
      </c>
      <c r="M103" s="12">
        <f t="shared" si="5"/>
        <v>-6.384619394483761</v>
      </c>
      <c r="N103" s="12">
        <f t="shared" si="6"/>
        <v>2.158433685442721</v>
      </c>
      <c r="O103" s="12">
        <f t="shared" si="7"/>
        <v>174.58186035601364</v>
      </c>
      <c r="P103" s="12">
        <f t="shared" si="8"/>
        <v>-8.531284079400162</v>
      </c>
      <c r="Q103" s="12">
        <f t="shared" si="9"/>
        <v>0.011769000526319573</v>
      </c>
      <c r="R103" s="12">
        <f t="shared" si="10"/>
        <v>174.6</v>
      </c>
      <c r="S103" s="13">
        <f t="shared" si="11"/>
        <v>0.40074750429300643</v>
      </c>
    </row>
    <row r="104" spans="1:19" ht="15.75">
      <c r="A104" s="2">
        <v>0</v>
      </c>
      <c r="B104" s="56">
        <v>0.98</v>
      </c>
      <c r="C104" s="57">
        <v>0.0053335</v>
      </c>
      <c r="D104" s="57">
        <v>0.98</v>
      </c>
      <c r="E104" s="58">
        <v>-0.0013339</v>
      </c>
      <c r="G104" s="11">
        <f t="shared" si="0"/>
        <v>176.59170744281832</v>
      </c>
      <c r="H104" s="12">
        <f t="shared" si="1"/>
        <v>1.2208991214395657</v>
      </c>
      <c r="I104" s="12">
        <f t="shared" si="2"/>
        <v>176.59170744281832</v>
      </c>
      <c r="J104" s="13">
        <f t="shared" si="3"/>
        <v>-0.30534495886158</v>
      </c>
      <c r="K104" s="2"/>
      <c r="L104" s="11">
        <f t="shared" si="4"/>
        <v>176.45687366480593</v>
      </c>
      <c r="M104" s="12">
        <f t="shared" si="5"/>
        <v>-7.006673153315266</v>
      </c>
      <c r="N104" s="12">
        <f t="shared" si="6"/>
        <v>1.5363799266112155</v>
      </c>
      <c r="O104" s="12">
        <f t="shared" si="7"/>
        <v>176.3857759854721</v>
      </c>
      <c r="P104" s="12">
        <f t="shared" si="8"/>
        <v>-8.531260347491983</v>
      </c>
      <c r="Q104" s="12">
        <f t="shared" si="9"/>
        <v>0.011792732434498632</v>
      </c>
      <c r="R104" s="12">
        <f t="shared" si="10"/>
        <v>176.4</v>
      </c>
      <c r="S104" s="13">
        <f t="shared" si="11"/>
        <v>0.3168062096988482</v>
      </c>
    </row>
    <row r="105" spans="1:19" ht="15.75">
      <c r="A105" s="2">
        <v>0</v>
      </c>
      <c r="B105" s="56">
        <v>0.99</v>
      </c>
      <c r="C105" s="57">
        <v>0.002969</v>
      </c>
      <c r="D105" s="57">
        <v>0.99</v>
      </c>
      <c r="E105" s="58">
        <v>-0.0009666</v>
      </c>
      <c r="G105" s="11">
        <f t="shared" si="0"/>
        <v>178.3936636412144</v>
      </c>
      <c r="H105" s="12">
        <f t="shared" si="1"/>
        <v>0.6796380409776077</v>
      </c>
      <c r="I105" s="12">
        <f t="shared" si="2"/>
        <v>178.3936636412144</v>
      </c>
      <c r="J105" s="13">
        <f t="shared" si="3"/>
        <v>-0.22126578996596688</v>
      </c>
      <c r="K105" s="2"/>
      <c r="L105" s="11">
        <f t="shared" si="4"/>
        <v>178.23165986890575</v>
      </c>
      <c r="M105" s="12">
        <f t="shared" si="5"/>
        <v>-7.631287936920262</v>
      </c>
      <c r="N105" s="12">
        <f t="shared" si="6"/>
        <v>0.9117651430062201</v>
      </c>
      <c r="O105" s="12">
        <f t="shared" si="7"/>
        <v>178.18969268127844</v>
      </c>
      <c r="P105" s="12">
        <f t="shared" si="8"/>
        <v>-8.531213749291185</v>
      </c>
      <c r="Q105" s="12">
        <f t="shared" si="9"/>
        <v>0.011839330635297074</v>
      </c>
      <c r="R105" s="12">
        <f t="shared" si="10"/>
        <v>178.2</v>
      </c>
      <c r="S105" s="13">
        <f t="shared" si="11"/>
        <v>0.2328649151046882</v>
      </c>
    </row>
    <row r="106" spans="1:19" ht="15.75">
      <c r="A106" s="2">
        <v>0</v>
      </c>
      <c r="B106" s="56">
        <v>1</v>
      </c>
      <c r="C106" s="57">
        <v>0.0005993</v>
      </c>
      <c r="D106" s="57">
        <v>1</v>
      </c>
      <c r="E106" s="58">
        <v>-0.0005993</v>
      </c>
      <c r="G106" s="11">
        <f t="shared" si="0"/>
        <v>180.19561983961052</v>
      </c>
      <c r="H106" s="12">
        <f t="shared" si="1"/>
        <v>0.13718662107035376</v>
      </c>
      <c r="I106" s="12">
        <f t="shared" si="2"/>
        <v>180.19561983961052</v>
      </c>
      <c r="J106" s="13">
        <f t="shared" si="3"/>
        <v>-0.13718662107035376</v>
      </c>
      <c r="K106" s="2"/>
      <c r="L106" s="11">
        <f t="shared" si="4"/>
        <v>180.00639062291518</v>
      </c>
      <c r="M106" s="12">
        <f t="shared" si="5"/>
        <v>-8.257091767741521</v>
      </c>
      <c r="N106" s="12">
        <f t="shared" si="6"/>
        <v>0.2859613121849609</v>
      </c>
      <c r="O106" s="12">
        <f t="shared" si="7"/>
        <v>179.9936093770848</v>
      </c>
      <c r="P106" s="12">
        <f t="shared" si="8"/>
        <v>-8.531167151090385</v>
      </c>
      <c r="Q106" s="12">
        <f t="shared" si="9"/>
        <v>0.011885928836097293</v>
      </c>
      <c r="R106" s="12">
        <f t="shared" si="10"/>
        <v>180</v>
      </c>
      <c r="S106" s="13">
        <f t="shared" si="11"/>
        <v>0.1489236205105282</v>
      </c>
    </row>
    <row r="107" spans="1:19" ht="12.75">
      <c r="A107" s="1">
        <v>0</v>
      </c>
      <c r="B107" s="59"/>
      <c r="C107" s="60"/>
      <c r="D107" s="60"/>
      <c r="E107" s="61"/>
      <c r="G107" s="11">
        <f t="shared" si="0"/>
        <v>0</v>
      </c>
      <c r="H107" s="12">
        <f t="shared" si="1"/>
        <v>0</v>
      </c>
      <c r="I107" s="12">
        <f t="shared" si="2"/>
        <v>0</v>
      </c>
      <c r="J107" s="13">
        <f t="shared" si="3"/>
        <v>0</v>
      </c>
      <c r="K107" s="2"/>
      <c r="L107" s="11">
        <f t="shared" si="4"/>
        <v>180</v>
      </c>
      <c r="M107" s="12">
        <f t="shared" si="5"/>
        <v>0</v>
      </c>
      <c r="N107" s="12">
        <f t="shared" si="6"/>
        <v>0</v>
      </c>
      <c r="O107" s="12">
        <f t="shared" si="7"/>
        <v>180</v>
      </c>
      <c r="P107" s="12">
        <f t="shared" si="8"/>
        <v>0</v>
      </c>
      <c r="Q107" s="12">
        <f t="shared" si="9"/>
        <v>0</v>
      </c>
      <c r="R107" s="12">
        <f t="shared" si="10"/>
        <v>180</v>
      </c>
      <c r="S107" s="13">
        <f t="shared" si="11"/>
        <v>0</v>
      </c>
    </row>
    <row r="108" spans="1:19" ht="12.75">
      <c r="A108" s="1">
        <v>0</v>
      </c>
      <c r="B108" s="59"/>
      <c r="C108" s="60"/>
      <c r="D108" s="60"/>
      <c r="E108" s="61"/>
      <c r="G108" s="11">
        <f t="shared" si="0"/>
        <v>0</v>
      </c>
      <c r="H108" s="12">
        <f t="shared" si="1"/>
        <v>0</v>
      </c>
      <c r="I108" s="12">
        <f t="shared" si="2"/>
        <v>0</v>
      </c>
      <c r="J108" s="13">
        <f t="shared" si="3"/>
        <v>0</v>
      </c>
      <c r="K108" s="2"/>
      <c r="L108" s="11">
        <f t="shared" si="4"/>
        <v>180</v>
      </c>
      <c r="M108" s="12">
        <f t="shared" si="5"/>
        <v>0</v>
      </c>
      <c r="N108" s="12">
        <f t="shared" si="6"/>
        <v>0</v>
      </c>
      <c r="O108" s="12">
        <f t="shared" si="7"/>
        <v>180</v>
      </c>
      <c r="P108" s="12">
        <f t="shared" si="8"/>
        <v>0</v>
      </c>
      <c r="Q108" s="12">
        <f t="shared" si="9"/>
        <v>0</v>
      </c>
      <c r="R108" s="12">
        <f t="shared" si="10"/>
        <v>180</v>
      </c>
      <c r="S108" s="13">
        <f t="shared" si="11"/>
        <v>0</v>
      </c>
    </row>
    <row r="109" spans="1:19" ht="12.75">
      <c r="A109" s="1">
        <v>0</v>
      </c>
      <c r="B109" s="59"/>
      <c r="C109" s="60"/>
      <c r="D109" s="60"/>
      <c r="E109" s="61"/>
      <c r="G109" s="11">
        <f t="shared" si="0"/>
        <v>0</v>
      </c>
      <c r="H109" s="12">
        <f t="shared" si="1"/>
        <v>0</v>
      </c>
      <c r="I109" s="12">
        <f t="shared" si="2"/>
        <v>0</v>
      </c>
      <c r="J109" s="13">
        <f t="shared" si="3"/>
        <v>0</v>
      </c>
      <c r="K109" s="2"/>
      <c r="L109" s="11">
        <f t="shared" si="4"/>
        <v>180</v>
      </c>
      <c r="M109" s="12">
        <f t="shared" si="5"/>
        <v>0</v>
      </c>
      <c r="N109" s="12">
        <f t="shared" si="6"/>
        <v>0</v>
      </c>
      <c r="O109" s="12">
        <f t="shared" si="7"/>
        <v>180</v>
      </c>
      <c r="P109" s="12">
        <f t="shared" si="8"/>
        <v>0</v>
      </c>
      <c r="Q109" s="12">
        <f t="shared" si="9"/>
        <v>0</v>
      </c>
      <c r="R109" s="12">
        <f t="shared" si="10"/>
        <v>180</v>
      </c>
      <c r="S109" s="13">
        <f t="shared" si="11"/>
        <v>0</v>
      </c>
    </row>
    <row r="110" spans="1:19" ht="12" customHeight="1">
      <c r="A110" s="1">
        <v>0</v>
      </c>
      <c r="B110" s="59"/>
      <c r="C110" s="60"/>
      <c r="D110" s="60"/>
      <c r="E110" s="61"/>
      <c r="G110" s="11">
        <f t="shared" si="0"/>
        <v>0</v>
      </c>
      <c r="H110" s="12">
        <f t="shared" si="1"/>
        <v>0</v>
      </c>
      <c r="I110" s="12">
        <f t="shared" si="2"/>
        <v>0</v>
      </c>
      <c r="J110" s="13">
        <f t="shared" si="3"/>
        <v>0</v>
      </c>
      <c r="K110" s="2"/>
      <c r="L110" s="11">
        <f t="shared" si="4"/>
        <v>180</v>
      </c>
      <c r="M110" s="12">
        <f t="shared" si="5"/>
        <v>0</v>
      </c>
      <c r="N110" s="12">
        <f t="shared" si="6"/>
        <v>0</v>
      </c>
      <c r="O110" s="12">
        <f t="shared" si="7"/>
        <v>180</v>
      </c>
      <c r="P110" s="12">
        <f t="shared" si="8"/>
        <v>0</v>
      </c>
      <c r="Q110" s="12">
        <f t="shared" si="9"/>
        <v>0</v>
      </c>
      <c r="R110" s="12">
        <f t="shared" si="10"/>
        <v>180</v>
      </c>
      <c r="S110" s="13">
        <f t="shared" si="11"/>
        <v>0</v>
      </c>
    </row>
    <row r="111" spans="1:19" ht="12.75">
      <c r="A111" s="1">
        <v>0</v>
      </c>
      <c r="B111" s="59"/>
      <c r="C111" s="60"/>
      <c r="D111" s="60"/>
      <c r="E111" s="61"/>
      <c r="G111" s="11">
        <f t="shared" si="0"/>
        <v>0</v>
      </c>
      <c r="H111" s="12">
        <f t="shared" si="1"/>
        <v>0</v>
      </c>
      <c r="I111" s="12">
        <f t="shared" si="2"/>
        <v>0</v>
      </c>
      <c r="J111" s="13">
        <f t="shared" si="3"/>
        <v>0</v>
      </c>
      <c r="K111" s="2"/>
      <c r="L111" s="11">
        <f t="shared" si="4"/>
        <v>180</v>
      </c>
      <c r="M111" s="12">
        <f t="shared" si="5"/>
        <v>0</v>
      </c>
      <c r="N111" s="12">
        <f t="shared" si="6"/>
        <v>0</v>
      </c>
      <c r="O111" s="12">
        <f t="shared" si="7"/>
        <v>180</v>
      </c>
      <c r="P111" s="12">
        <f t="shared" si="8"/>
        <v>0</v>
      </c>
      <c r="Q111" s="12">
        <f t="shared" si="9"/>
        <v>0</v>
      </c>
      <c r="R111" s="12">
        <f t="shared" si="10"/>
        <v>180</v>
      </c>
      <c r="S111" s="13">
        <f t="shared" si="11"/>
        <v>0</v>
      </c>
    </row>
    <row r="112" spans="1:19" ht="12.75">
      <c r="A112" s="1">
        <v>0</v>
      </c>
      <c r="B112" s="59"/>
      <c r="C112" s="60"/>
      <c r="D112" s="60"/>
      <c r="E112" s="61"/>
      <c r="G112" s="11">
        <f aca="true" t="shared" si="12" ref="G112:G163">IF(OR(ISBLANK(B112)),,$N$5*B112/COS($N$6*PI()/180))</f>
        <v>0</v>
      </c>
      <c r="H112" s="12">
        <f aca="true" t="shared" si="13" ref="H112:H163">IF(OR(ISBLANK(C112)),,$N$5*C112*$N$4/$N$3)</f>
        <v>0</v>
      </c>
      <c r="I112" s="12">
        <f aca="true" t="shared" si="14" ref="I112:I163">IF(OR(ISBLANK(D112)),,$N$5*D112/COS($N$6*PI()/180))</f>
        <v>0</v>
      </c>
      <c r="J112" s="13">
        <f aca="true" t="shared" si="15" ref="J112:J163">IF(OR(ISBLANK(E112)),,$N$5*E112*$N$4/$N$3)</f>
        <v>0</v>
      </c>
      <c r="K112" s="2"/>
      <c r="L112" s="11">
        <f aca="true" t="shared" si="16" ref="L112:L163">IF(OR(ISBLANK(B112),ISBLANK(C112)),$N$5,SQRT(G112^2+H112^2)*COS(ASIN(H112/SQRT(G112^2+H112^2))-$N$6*PI()/180))</f>
        <v>180</v>
      </c>
      <c r="M112" s="12">
        <f aca="true" t="shared" si="17" ref="M112:M163">IF(OR(ISBLANK(B112),ISBLANK(C112)),,SQRT(G112^2+H112^2)*SIN(ASIN(H112/SQRT(G112^2+H112^2))-$N$6*PI()/180))</f>
        <v>0</v>
      </c>
      <c r="N112" s="12">
        <f aca="true" t="shared" si="18" ref="N112:N163">IF(OR(ISBLANK(B112),ISBLANK(C112)),,(M112-MIN(P$46:P$106)))</f>
        <v>0</v>
      </c>
      <c r="O112" s="12">
        <f aca="true" t="shared" si="19" ref="O112:O163">IF(OR(ISBLANK(D112),ISBLANK(E112)),$N$5,SQRT(I112^2+J112^2)*COS(ASIN(J112/SQRT(I112^2+J112^2))-$N$6*PI()/180))</f>
        <v>180</v>
      </c>
      <c r="P112" s="12">
        <f aca="true" t="shared" si="20" ref="P112:P163">IF(OR(ISBLANK(D112),ISBLANK(E112)),,SQRT(I112^2+J112^2)*SIN(ASIN(J112/SQRT(I112^2+J112^2))-$N$6*PI()/180))</f>
        <v>0</v>
      </c>
      <c r="Q112" s="12">
        <f aca="true" t="shared" si="21" ref="Q112:Q163">IF(OR(ISBLANK(D112),ISBLANK(E112)),,(P112-MIN(P$46:P$106)))</f>
        <v>0</v>
      </c>
      <c r="R112" s="12">
        <f aca="true" t="shared" si="22" ref="R112:R163">IF(OR(ISBLANK(B112)),$N$5,B112*$N$5)</f>
        <v>180</v>
      </c>
      <c r="S112" s="13">
        <f aca="true" t="shared" si="23" ref="S112:S163">IF(OR(ISBLANK(B112)),,-MIN($P$46:$P$106)-G112*SIN($N$6*PI()/180))</f>
        <v>0</v>
      </c>
    </row>
    <row r="113" spans="1:19" ht="12.75">
      <c r="A113" s="1">
        <v>0</v>
      </c>
      <c r="B113" s="59"/>
      <c r="C113" s="60"/>
      <c r="D113" s="60"/>
      <c r="E113" s="61"/>
      <c r="G113" s="11">
        <f t="shared" si="12"/>
        <v>0</v>
      </c>
      <c r="H113" s="12">
        <f t="shared" si="13"/>
        <v>0</v>
      </c>
      <c r="I113" s="12">
        <f t="shared" si="14"/>
        <v>0</v>
      </c>
      <c r="J113" s="13">
        <f t="shared" si="15"/>
        <v>0</v>
      </c>
      <c r="K113" s="2"/>
      <c r="L113" s="11">
        <f t="shared" si="16"/>
        <v>180</v>
      </c>
      <c r="M113" s="12">
        <f t="shared" si="17"/>
        <v>0</v>
      </c>
      <c r="N113" s="12">
        <f t="shared" si="18"/>
        <v>0</v>
      </c>
      <c r="O113" s="12">
        <f t="shared" si="19"/>
        <v>180</v>
      </c>
      <c r="P113" s="12">
        <f t="shared" si="20"/>
        <v>0</v>
      </c>
      <c r="Q113" s="12">
        <f t="shared" si="21"/>
        <v>0</v>
      </c>
      <c r="R113" s="12">
        <f t="shared" si="22"/>
        <v>180</v>
      </c>
      <c r="S113" s="13">
        <f t="shared" si="23"/>
        <v>0</v>
      </c>
    </row>
    <row r="114" spans="1:19" ht="12.75">
      <c r="A114" s="1">
        <v>0</v>
      </c>
      <c r="B114" s="59"/>
      <c r="C114" s="60"/>
      <c r="D114" s="60"/>
      <c r="E114" s="61"/>
      <c r="G114" s="11">
        <f t="shared" si="12"/>
        <v>0</v>
      </c>
      <c r="H114" s="12">
        <f t="shared" si="13"/>
        <v>0</v>
      </c>
      <c r="I114" s="12">
        <f t="shared" si="14"/>
        <v>0</v>
      </c>
      <c r="J114" s="13">
        <f t="shared" si="15"/>
        <v>0</v>
      </c>
      <c r="K114" s="2"/>
      <c r="L114" s="11">
        <f t="shared" si="16"/>
        <v>180</v>
      </c>
      <c r="M114" s="12">
        <f t="shared" si="17"/>
        <v>0</v>
      </c>
      <c r="N114" s="12">
        <f t="shared" si="18"/>
        <v>0</v>
      </c>
      <c r="O114" s="12">
        <f t="shared" si="19"/>
        <v>180</v>
      </c>
      <c r="P114" s="12">
        <f t="shared" si="20"/>
        <v>0</v>
      </c>
      <c r="Q114" s="12">
        <f t="shared" si="21"/>
        <v>0</v>
      </c>
      <c r="R114" s="12">
        <f t="shared" si="22"/>
        <v>180</v>
      </c>
      <c r="S114" s="13">
        <f t="shared" si="23"/>
        <v>0</v>
      </c>
    </row>
    <row r="115" spans="1:19" ht="12.75">
      <c r="A115" s="1">
        <v>0</v>
      </c>
      <c r="B115" s="59"/>
      <c r="C115" s="60"/>
      <c r="D115" s="60"/>
      <c r="E115" s="61"/>
      <c r="G115" s="11">
        <f t="shared" si="12"/>
        <v>0</v>
      </c>
      <c r="H115" s="12">
        <f t="shared" si="13"/>
        <v>0</v>
      </c>
      <c r="I115" s="12">
        <f t="shared" si="14"/>
        <v>0</v>
      </c>
      <c r="J115" s="13">
        <f t="shared" si="15"/>
        <v>0</v>
      </c>
      <c r="K115" s="2"/>
      <c r="L115" s="11">
        <f t="shared" si="16"/>
        <v>180</v>
      </c>
      <c r="M115" s="12">
        <f t="shared" si="17"/>
        <v>0</v>
      </c>
      <c r="N115" s="12">
        <f t="shared" si="18"/>
        <v>0</v>
      </c>
      <c r="O115" s="12">
        <f t="shared" si="19"/>
        <v>180</v>
      </c>
      <c r="P115" s="12">
        <f t="shared" si="20"/>
        <v>0</v>
      </c>
      <c r="Q115" s="12">
        <f t="shared" si="21"/>
        <v>0</v>
      </c>
      <c r="R115" s="12">
        <f t="shared" si="22"/>
        <v>180</v>
      </c>
      <c r="S115" s="13">
        <f t="shared" si="23"/>
        <v>0</v>
      </c>
    </row>
    <row r="116" spans="1:19" ht="12.75">
      <c r="A116" s="1">
        <v>0</v>
      </c>
      <c r="B116" s="59"/>
      <c r="C116" s="60"/>
      <c r="D116" s="60"/>
      <c r="E116" s="61"/>
      <c r="G116" s="11">
        <f t="shared" si="12"/>
        <v>0</v>
      </c>
      <c r="H116" s="12">
        <f t="shared" si="13"/>
        <v>0</v>
      </c>
      <c r="I116" s="12">
        <f t="shared" si="14"/>
        <v>0</v>
      </c>
      <c r="J116" s="13">
        <f t="shared" si="15"/>
        <v>0</v>
      </c>
      <c r="K116" s="2"/>
      <c r="L116" s="11">
        <f t="shared" si="16"/>
        <v>180</v>
      </c>
      <c r="M116" s="12">
        <f t="shared" si="17"/>
        <v>0</v>
      </c>
      <c r="N116" s="12">
        <f t="shared" si="18"/>
        <v>0</v>
      </c>
      <c r="O116" s="12">
        <f t="shared" si="19"/>
        <v>180</v>
      </c>
      <c r="P116" s="12">
        <f t="shared" si="20"/>
        <v>0</v>
      </c>
      <c r="Q116" s="12">
        <f t="shared" si="21"/>
        <v>0</v>
      </c>
      <c r="R116" s="12">
        <f t="shared" si="22"/>
        <v>180</v>
      </c>
      <c r="S116" s="13">
        <f t="shared" si="23"/>
        <v>0</v>
      </c>
    </row>
    <row r="117" spans="1:19" ht="12.75">
      <c r="A117" s="1">
        <v>0</v>
      </c>
      <c r="B117" s="59"/>
      <c r="C117" s="60"/>
      <c r="D117" s="60"/>
      <c r="E117" s="61"/>
      <c r="G117" s="11">
        <f t="shared" si="12"/>
        <v>0</v>
      </c>
      <c r="H117" s="12">
        <f t="shared" si="13"/>
        <v>0</v>
      </c>
      <c r="I117" s="12">
        <f t="shared" si="14"/>
        <v>0</v>
      </c>
      <c r="J117" s="13">
        <f t="shared" si="15"/>
        <v>0</v>
      </c>
      <c r="K117" s="2"/>
      <c r="L117" s="11">
        <f t="shared" si="16"/>
        <v>180</v>
      </c>
      <c r="M117" s="12">
        <f t="shared" si="17"/>
        <v>0</v>
      </c>
      <c r="N117" s="12">
        <f t="shared" si="18"/>
        <v>0</v>
      </c>
      <c r="O117" s="12">
        <f t="shared" si="19"/>
        <v>180</v>
      </c>
      <c r="P117" s="12">
        <f t="shared" si="20"/>
        <v>0</v>
      </c>
      <c r="Q117" s="12">
        <f t="shared" si="21"/>
        <v>0</v>
      </c>
      <c r="R117" s="12">
        <f t="shared" si="22"/>
        <v>180</v>
      </c>
      <c r="S117" s="13">
        <f t="shared" si="23"/>
        <v>0</v>
      </c>
    </row>
    <row r="118" spans="1:19" ht="12.75">
      <c r="A118" s="1">
        <v>0</v>
      </c>
      <c r="B118" s="59"/>
      <c r="C118" s="60"/>
      <c r="D118" s="60"/>
      <c r="E118" s="61"/>
      <c r="G118" s="11">
        <f t="shared" si="12"/>
        <v>0</v>
      </c>
      <c r="H118" s="12">
        <f t="shared" si="13"/>
        <v>0</v>
      </c>
      <c r="I118" s="12">
        <f t="shared" si="14"/>
        <v>0</v>
      </c>
      <c r="J118" s="13">
        <f t="shared" si="15"/>
        <v>0</v>
      </c>
      <c r="K118" s="2"/>
      <c r="L118" s="11">
        <f t="shared" si="16"/>
        <v>180</v>
      </c>
      <c r="M118" s="12">
        <f t="shared" si="17"/>
        <v>0</v>
      </c>
      <c r="N118" s="12">
        <f t="shared" si="18"/>
        <v>0</v>
      </c>
      <c r="O118" s="12">
        <f t="shared" si="19"/>
        <v>180</v>
      </c>
      <c r="P118" s="12">
        <f t="shared" si="20"/>
        <v>0</v>
      </c>
      <c r="Q118" s="12">
        <f t="shared" si="21"/>
        <v>0</v>
      </c>
      <c r="R118" s="12">
        <f t="shared" si="22"/>
        <v>180</v>
      </c>
      <c r="S118" s="13">
        <f t="shared" si="23"/>
        <v>0</v>
      </c>
    </row>
    <row r="119" spans="1:19" ht="12.75">
      <c r="A119" s="1">
        <v>0</v>
      </c>
      <c r="B119" s="59"/>
      <c r="C119" s="60"/>
      <c r="D119" s="60"/>
      <c r="E119" s="61"/>
      <c r="G119" s="11">
        <f t="shared" si="12"/>
        <v>0</v>
      </c>
      <c r="H119" s="12">
        <f t="shared" si="13"/>
        <v>0</v>
      </c>
      <c r="I119" s="12">
        <f t="shared" si="14"/>
        <v>0</v>
      </c>
      <c r="J119" s="13">
        <f t="shared" si="15"/>
        <v>0</v>
      </c>
      <c r="K119" s="2"/>
      <c r="L119" s="11">
        <f t="shared" si="16"/>
        <v>180</v>
      </c>
      <c r="M119" s="12">
        <f t="shared" si="17"/>
        <v>0</v>
      </c>
      <c r="N119" s="12">
        <f t="shared" si="18"/>
        <v>0</v>
      </c>
      <c r="O119" s="12">
        <f t="shared" si="19"/>
        <v>180</v>
      </c>
      <c r="P119" s="12">
        <f t="shared" si="20"/>
        <v>0</v>
      </c>
      <c r="Q119" s="12">
        <f t="shared" si="21"/>
        <v>0</v>
      </c>
      <c r="R119" s="12">
        <f t="shared" si="22"/>
        <v>180</v>
      </c>
      <c r="S119" s="13">
        <f t="shared" si="23"/>
        <v>0</v>
      </c>
    </row>
    <row r="120" spans="1:19" ht="12.75">
      <c r="A120" s="1">
        <v>0</v>
      </c>
      <c r="B120" s="59"/>
      <c r="C120" s="60"/>
      <c r="D120" s="60"/>
      <c r="E120" s="61"/>
      <c r="G120" s="11">
        <f t="shared" si="12"/>
        <v>0</v>
      </c>
      <c r="H120" s="12">
        <f t="shared" si="13"/>
        <v>0</v>
      </c>
      <c r="I120" s="12">
        <f t="shared" si="14"/>
        <v>0</v>
      </c>
      <c r="J120" s="13">
        <f t="shared" si="15"/>
        <v>0</v>
      </c>
      <c r="K120" s="2"/>
      <c r="L120" s="11">
        <f t="shared" si="16"/>
        <v>180</v>
      </c>
      <c r="M120" s="12">
        <f t="shared" si="17"/>
        <v>0</v>
      </c>
      <c r="N120" s="12">
        <f t="shared" si="18"/>
        <v>0</v>
      </c>
      <c r="O120" s="12">
        <f t="shared" si="19"/>
        <v>180</v>
      </c>
      <c r="P120" s="12">
        <f t="shared" si="20"/>
        <v>0</v>
      </c>
      <c r="Q120" s="12">
        <f t="shared" si="21"/>
        <v>0</v>
      </c>
      <c r="R120" s="12">
        <f t="shared" si="22"/>
        <v>180</v>
      </c>
      <c r="S120" s="13">
        <f t="shared" si="23"/>
        <v>0</v>
      </c>
    </row>
    <row r="121" spans="1:19" ht="12.75">
      <c r="A121" s="1">
        <v>0</v>
      </c>
      <c r="B121" s="59"/>
      <c r="C121" s="60"/>
      <c r="D121" s="60"/>
      <c r="E121" s="61"/>
      <c r="G121" s="11">
        <f t="shared" si="12"/>
        <v>0</v>
      </c>
      <c r="H121" s="12">
        <f t="shared" si="13"/>
        <v>0</v>
      </c>
      <c r="I121" s="12">
        <f t="shared" si="14"/>
        <v>0</v>
      </c>
      <c r="J121" s="13">
        <f t="shared" si="15"/>
        <v>0</v>
      </c>
      <c r="K121" s="2"/>
      <c r="L121" s="11">
        <f t="shared" si="16"/>
        <v>180</v>
      </c>
      <c r="M121" s="12">
        <f t="shared" si="17"/>
        <v>0</v>
      </c>
      <c r="N121" s="12">
        <f t="shared" si="18"/>
        <v>0</v>
      </c>
      <c r="O121" s="12">
        <f t="shared" si="19"/>
        <v>180</v>
      </c>
      <c r="P121" s="12">
        <f t="shared" si="20"/>
        <v>0</v>
      </c>
      <c r="Q121" s="12">
        <f t="shared" si="21"/>
        <v>0</v>
      </c>
      <c r="R121" s="12">
        <f t="shared" si="22"/>
        <v>180</v>
      </c>
      <c r="S121" s="13">
        <f t="shared" si="23"/>
        <v>0</v>
      </c>
    </row>
    <row r="122" spans="1:19" ht="12.75">
      <c r="A122" s="1">
        <v>0</v>
      </c>
      <c r="B122" s="59"/>
      <c r="C122" s="60"/>
      <c r="D122" s="60"/>
      <c r="E122" s="61"/>
      <c r="G122" s="11">
        <f t="shared" si="12"/>
        <v>0</v>
      </c>
      <c r="H122" s="12">
        <f t="shared" si="13"/>
        <v>0</v>
      </c>
      <c r="I122" s="12">
        <f t="shared" si="14"/>
        <v>0</v>
      </c>
      <c r="J122" s="13">
        <f t="shared" si="15"/>
        <v>0</v>
      </c>
      <c r="K122" s="2"/>
      <c r="L122" s="11">
        <f t="shared" si="16"/>
        <v>180</v>
      </c>
      <c r="M122" s="12">
        <f t="shared" si="17"/>
        <v>0</v>
      </c>
      <c r="N122" s="12">
        <f t="shared" si="18"/>
        <v>0</v>
      </c>
      <c r="O122" s="12">
        <f t="shared" si="19"/>
        <v>180</v>
      </c>
      <c r="P122" s="12">
        <f t="shared" si="20"/>
        <v>0</v>
      </c>
      <c r="Q122" s="12">
        <f t="shared" si="21"/>
        <v>0</v>
      </c>
      <c r="R122" s="12">
        <f t="shared" si="22"/>
        <v>180</v>
      </c>
      <c r="S122" s="13">
        <f t="shared" si="23"/>
        <v>0</v>
      </c>
    </row>
    <row r="123" spans="1:19" ht="12.75">
      <c r="A123" s="1">
        <v>0</v>
      </c>
      <c r="B123" s="59"/>
      <c r="C123" s="60"/>
      <c r="D123" s="60"/>
      <c r="E123" s="61"/>
      <c r="G123" s="11">
        <f t="shared" si="12"/>
        <v>0</v>
      </c>
      <c r="H123" s="12">
        <f t="shared" si="13"/>
        <v>0</v>
      </c>
      <c r="I123" s="12">
        <f t="shared" si="14"/>
        <v>0</v>
      </c>
      <c r="J123" s="13">
        <f t="shared" si="15"/>
        <v>0</v>
      </c>
      <c r="K123" s="2"/>
      <c r="L123" s="11">
        <f t="shared" si="16"/>
        <v>180</v>
      </c>
      <c r="M123" s="12">
        <f t="shared" si="17"/>
        <v>0</v>
      </c>
      <c r="N123" s="12">
        <f t="shared" si="18"/>
        <v>0</v>
      </c>
      <c r="O123" s="12">
        <f t="shared" si="19"/>
        <v>180</v>
      </c>
      <c r="P123" s="12">
        <f t="shared" si="20"/>
        <v>0</v>
      </c>
      <c r="Q123" s="12">
        <f t="shared" si="21"/>
        <v>0</v>
      </c>
      <c r="R123" s="12">
        <f t="shared" si="22"/>
        <v>180</v>
      </c>
      <c r="S123" s="13">
        <f t="shared" si="23"/>
        <v>0</v>
      </c>
    </row>
    <row r="124" spans="1:19" ht="12.75">
      <c r="A124" s="1">
        <v>0</v>
      </c>
      <c r="B124" s="59"/>
      <c r="C124" s="60"/>
      <c r="D124" s="60"/>
      <c r="E124" s="61"/>
      <c r="G124" s="11">
        <f t="shared" si="12"/>
        <v>0</v>
      </c>
      <c r="H124" s="12">
        <f t="shared" si="13"/>
        <v>0</v>
      </c>
      <c r="I124" s="12">
        <f t="shared" si="14"/>
        <v>0</v>
      </c>
      <c r="J124" s="13">
        <f t="shared" si="15"/>
        <v>0</v>
      </c>
      <c r="K124" s="2"/>
      <c r="L124" s="11">
        <f t="shared" si="16"/>
        <v>180</v>
      </c>
      <c r="M124" s="12">
        <f t="shared" si="17"/>
        <v>0</v>
      </c>
      <c r="N124" s="12">
        <f t="shared" si="18"/>
        <v>0</v>
      </c>
      <c r="O124" s="12">
        <f t="shared" si="19"/>
        <v>180</v>
      </c>
      <c r="P124" s="12">
        <f t="shared" si="20"/>
        <v>0</v>
      </c>
      <c r="Q124" s="12">
        <f t="shared" si="21"/>
        <v>0</v>
      </c>
      <c r="R124" s="12">
        <f t="shared" si="22"/>
        <v>180</v>
      </c>
      <c r="S124" s="13">
        <f t="shared" si="23"/>
        <v>0</v>
      </c>
    </row>
    <row r="125" spans="1:19" ht="12.75">
      <c r="A125" s="1">
        <v>0</v>
      </c>
      <c r="B125" s="59"/>
      <c r="C125" s="60"/>
      <c r="D125" s="60"/>
      <c r="E125" s="61"/>
      <c r="G125" s="11">
        <f t="shared" si="12"/>
        <v>0</v>
      </c>
      <c r="H125" s="12">
        <f t="shared" si="13"/>
        <v>0</v>
      </c>
      <c r="I125" s="12">
        <f t="shared" si="14"/>
        <v>0</v>
      </c>
      <c r="J125" s="13">
        <f t="shared" si="15"/>
        <v>0</v>
      </c>
      <c r="K125" s="2"/>
      <c r="L125" s="11">
        <f t="shared" si="16"/>
        <v>180</v>
      </c>
      <c r="M125" s="12">
        <f t="shared" si="17"/>
        <v>0</v>
      </c>
      <c r="N125" s="12">
        <f t="shared" si="18"/>
        <v>0</v>
      </c>
      <c r="O125" s="12">
        <f t="shared" si="19"/>
        <v>180</v>
      </c>
      <c r="P125" s="12">
        <f t="shared" si="20"/>
        <v>0</v>
      </c>
      <c r="Q125" s="12">
        <f t="shared" si="21"/>
        <v>0</v>
      </c>
      <c r="R125" s="12">
        <f t="shared" si="22"/>
        <v>180</v>
      </c>
      <c r="S125" s="13">
        <f t="shared" si="23"/>
        <v>0</v>
      </c>
    </row>
    <row r="126" spans="1:19" ht="12.75">
      <c r="A126" s="1">
        <v>0</v>
      </c>
      <c r="B126" s="59"/>
      <c r="C126" s="60"/>
      <c r="D126" s="60"/>
      <c r="E126" s="61"/>
      <c r="G126" s="11">
        <f t="shared" si="12"/>
        <v>0</v>
      </c>
      <c r="H126" s="12">
        <f t="shared" si="13"/>
        <v>0</v>
      </c>
      <c r="I126" s="12">
        <f t="shared" si="14"/>
        <v>0</v>
      </c>
      <c r="J126" s="13">
        <f t="shared" si="15"/>
        <v>0</v>
      </c>
      <c r="K126" s="2"/>
      <c r="L126" s="11">
        <f t="shared" si="16"/>
        <v>180</v>
      </c>
      <c r="M126" s="12">
        <f t="shared" si="17"/>
        <v>0</v>
      </c>
      <c r="N126" s="12">
        <f t="shared" si="18"/>
        <v>0</v>
      </c>
      <c r="O126" s="12">
        <f t="shared" si="19"/>
        <v>180</v>
      </c>
      <c r="P126" s="12">
        <f t="shared" si="20"/>
        <v>0</v>
      </c>
      <c r="Q126" s="12">
        <f t="shared" si="21"/>
        <v>0</v>
      </c>
      <c r="R126" s="12">
        <f t="shared" si="22"/>
        <v>180</v>
      </c>
      <c r="S126" s="13">
        <f t="shared" si="23"/>
        <v>0</v>
      </c>
    </row>
    <row r="127" spans="1:19" ht="12.75">
      <c r="A127" s="1">
        <v>0</v>
      </c>
      <c r="B127" s="59"/>
      <c r="C127" s="60"/>
      <c r="D127" s="60"/>
      <c r="E127" s="61"/>
      <c r="G127" s="11">
        <f t="shared" si="12"/>
        <v>0</v>
      </c>
      <c r="H127" s="12">
        <f t="shared" si="13"/>
        <v>0</v>
      </c>
      <c r="I127" s="12">
        <f t="shared" si="14"/>
        <v>0</v>
      </c>
      <c r="J127" s="13">
        <f t="shared" si="15"/>
        <v>0</v>
      </c>
      <c r="K127" s="2"/>
      <c r="L127" s="11">
        <f t="shared" si="16"/>
        <v>180</v>
      </c>
      <c r="M127" s="12">
        <f t="shared" si="17"/>
        <v>0</v>
      </c>
      <c r="N127" s="12">
        <f t="shared" si="18"/>
        <v>0</v>
      </c>
      <c r="O127" s="12">
        <f t="shared" si="19"/>
        <v>180</v>
      </c>
      <c r="P127" s="12">
        <f t="shared" si="20"/>
        <v>0</v>
      </c>
      <c r="Q127" s="12">
        <f t="shared" si="21"/>
        <v>0</v>
      </c>
      <c r="R127" s="12">
        <f t="shared" si="22"/>
        <v>180</v>
      </c>
      <c r="S127" s="13">
        <f t="shared" si="23"/>
        <v>0</v>
      </c>
    </row>
    <row r="128" spans="1:19" ht="12.75">
      <c r="A128" s="1">
        <v>0</v>
      </c>
      <c r="B128" s="59"/>
      <c r="C128" s="60"/>
      <c r="D128" s="60"/>
      <c r="E128" s="61"/>
      <c r="G128" s="11">
        <f t="shared" si="12"/>
        <v>0</v>
      </c>
      <c r="H128" s="12">
        <f t="shared" si="13"/>
        <v>0</v>
      </c>
      <c r="I128" s="12">
        <f t="shared" si="14"/>
        <v>0</v>
      </c>
      <c r="J128" s="13">
        <f t="shared" si="15"/>
        <v>0</v>
      </c>
      <c r="K128" s="2"/>
      <c r="L128" s="11">
        <f t="shared" si="16"/>
        <v>180</v>
      </c>
      <c r="M128" s="12">
        <f t="shared" si="17"/>
        <v>0</v>
      </c>
      <c r="N128" s="12">
        <f t="shared" si="18"/>
        <v>0</v>
      </c>
      <c r="O128" s="12">
        <f t="shared" si="19"/>
        <v>180</v>
      </c>
      <c r="P128" s="12">
        <f t="shared" si="20"/>
        <v>0</v>
      </c>
      <c r="Q128" s="12">
        <f t="shared" si="21"/>
        <v>0</v>
      </c>
      <c r="R128" s="12">
        <f t="shared" si="22"/>
        <v>180</v>
      </c>
      <c r="S128" s="13">
        <f t="shared" si="23"/>
        <v>0</v>
      </c>
    </row>
    <row r="129" spans="1:19" ht="12.75">
      <c r="A129" s="1">
        <v>0</v>
      </c>
      <c r="B129" s="59"/>
      <c r="C129" s="60"/>
      <c r="D129" s="60"/>
      <c r="E129" s="61"/>
      <c r="G129" s="11">
        <f t="shared" si="12"/>
        <v>0</v>
      </c>
      <c r="H129" s="12">
        <f t="shared" si="13"/>
        <v>0</v>
      </c>
      <c r="I129" s="12">
        <f t="shared" si="14"/>
        <v>0</v>
      </c>
      <c r="J129" s="13">
        <f t="shared" si="15"/>
        <v>0</v>
      </c>
      <c r="K129" s="2"/>
      <c r="L129" s="11">
        <f t="shared" si="16"/>
        <v>180</v>
      </c>
      <c r="M129" s="12">
        <f t="shared" si="17"/>
        <v>0</v>
      </c>
      <c r="N129" s="12">
        <f t="shared" si="18"/>
        <v>0</v>
      </c>
      <c r="O129" s="12">
        <f t="shared" si="19"/>
        <v>180</v>
      </c>
      <c r="P129" s="12">
        <f t="shared" si="20"/>
        <v>0</v>
      </c>
      <c r="Q129" s="12">
        <f t="shared" si="21"/>
        <v>0</v>
      </c>
      <c r="R129" s="12">
        <f t="shared" si="22"/>
        <v>180</v>
      </c>
      <c r="S129" s="13">
        <f t="shared" si="23"/>
        <v>0</v>
      </c>
    </row>
    <row r="130" spans="1:19" ht="12.75">
      <c r="A130" s="1">
        <v>0</v>
      </c>
      <c r="B130" s="59"/>
      <c r="C130" s="60"/>
      <c r="D130" s="60"/>
      <c r="E130" s="61"/>
      <c r="G130" s="11">
        <f t="shared" si="12"/>
        <v>0</v>
      </c>
      <c r="H130" s="12">
        <f t="shared" si="13"/>
        <v>0</v>
      </c>
      <c r="I130" s="12">
        <f t="shared" si="14"/>
        <v>0</v>
      </c>
      <c r="J130" s="13">
        <f t="shared" si="15"/>
        <v>0</v>
      </c>
      <c r="K130" s="2"/>
      <c r="L130" s="11">
        <f t="shared" si="16"/>
        <v>180</v>
      </c>
      <c r="M130" s="12">
        <f t="shared" si="17"/>
        <v>0</v>
      </c>
      <c r="N130" s="12">
        <f t="shared" si="18"/>
        <v>0</v>
      </c>
      <c r="O130" s="12">
        <f t="shared" si="19"/>
        <v>180</v>
      </c>
      <c r="P130" s="12">
        <f t="shared" si="20"/>
        <v>0</v>
      </c>
      <c r="Q130" s="12">
        <f t="shared" si="21"/>
        <v>0</v>
      </c>
      <c r="R130" s="12">
        <f t="shared" si="22"/>
        <v>180</v>
      </c>
      <c r="S130" s="13">
        <f t="shared" si="23"/>
        <v>0</v>
      </c>
    </row>
    <row r="131" spans="1:19" ht="12.75">
      <c r="A131" s="1">
        <v>0</v>
      </c>
      <c r="B131" s="59"/>
      <c r="C131" s="60"/>
      <c r="D131" s="60"/>
      <c r="E131" s="61"/>
      <c r="G131" s="11">
        <f t="shared" si="12"/>
        <v>0</v>
      </c>
      <c r="H131" s="12">
        <f t="shared" si="13"/>
        <v>0</v>
      </c>
      <c r="I131" s="12">
        <f t="shared" si="14"/>
        <v>0</v>
      </c>
      <c r="J131" s="13">
        <f t="shared" si="15"/>
        <v>0</v>
      </c>
      <c r="K131" s="2"/>
      <c r="L131" s="11">
        <f t="shared" si="16"/>
        <v>180</v>
      </c>
      <c r="M131" s="12">
        <f t="shared" si="17"/>
        <v>0</v>
      </c>
      <c r="N131" s="12">
        <f t="shared" si="18"/>
        <v>0</v>
      </c>
      <c r="O131" s="12">
        <f t="shared" si="19"/>
        <v>180</v>
      </c>
      <c r="P131" s="12">
        <f t="shared" si="20"/>
        <v>0</v>
      </c>
      <c r="Q131" s="12">
        <f t="shared" si="21"/>
        <v>0</v>
      </c>
      <c r="R131" s="12">
        <f t="shared" si="22"/>
        <v>180</v>
      </c>
      <c r="S131" s="13">
        <f t="shared" si="23"/>
        <v>0</v>
      </c>
    </row>
    <row r="132" spans="1:19" ht="12.75">
      <c r="A132" s="1">
        <v>0</v>
      </c>
      <c r="B132" s="59"/>
      <c r="C132" s="60"/>
      <c r="D132" s="60"/>
      <c r="E132" s="61"/>
      <c r="G132" s="11">
        <f t="shared" si="12"/>
        <v>0</v>
      </c>
      <c r="H132" s="12">
        <f t="shared" si="13"/>
        <v>0</v>
      </c>
      <c r="I132" s="12">
        <f t="shared" si="14"/>
        <v>0</v>
      </c>
      <c r="J132" s="13">
        <f t="shared" si="15"/>
        <v>0</v>
      </c>
      <c r="K132" s="2"/>
      <c r="L132" s="11">
        <f t="shared" si="16"/>
        <v>180</v>
      </c>
      <c r="M132" s="12">
        <f t="shared" si="17"/>
        <v>0</v>
      </c>
      <c r="N132" s="12">
        <f t="shared" si="18"/>
        <v>0</v>
      </c>
      <c r="O132" s="12">
        <f t="shared" si="19"/>
        <v>180</v>
      </c>
      <c r="P132" s="12">
        <f t="shared" si="20"/>
        <v>0</v>
      </c>
      <c r="Q132" s="12">
        <f t="shared" si="21"/>
        <v>0</v>
      </c>
      <c r="R132" s="12">
        <f t="shared" si="22"/>
        <v>180</v>
      </c>
      <c r="S132" s="13">
        <f t="shared" si="23"/>
        <v>0</v>
      </c>
    </row>
    <row r="133" spans="1:19" ht="12.75">
      <c r="A133" s="1">
        <v>0</v>
      </c>
      <c r="B133" s="59"/>
      <c r="C133" s="60"/>
      <c r="D133" s="60"/>
      <c r="E133" s="61"/>
      <c r="G133" s="11">
        <f t="shared" si="12"/>
        <v>0</v>
      </c>
      <c r="H133" s="12">
        <f t="shared" si="13"/>
        <v>0</v>
      </c>
      <c r="I133" s="12">
        <f t="shared" si="14"/>
        <v>0</v>
      </c>
      <c r="J133" s="13">
        <f t="shared" si="15"/>
        <v>0</v>
      </c>
      <c r="K133" s="2"/>
      <c r="L133" s="11">
        <f t="shared" si="16"/>
        <v>180</v>
      </c>
      <c r="M133" s="12">
        <f t="shared" si="17"/>
        <v>0</v>
      </c>
      <c r="N133" s="12">
        <f t="shared" si="18"/>
        <v>0</v>
      </c>
      <c r="O133" s="12">
        <f t="shared" si="19"/>
        <v>180</v>
      </c>
      <c r="P133" s="12">
        <f t="shared" si="20"/>
        <v>0</v>
      </c>
      <c r="Q133" s="12">
        <f t="shared" si="21"/>
        <v>0</v>
      </c>
      <c r="R133" s="12">
        <f t="shared" si="22"/>
        <v>180</v>
      </c>
      <c r="S133" s="13">
        <f t="shared" si="23"/>
        <v>0</v>
      </c>
    </row>
    <row r="134" spans="1:19" ht="12.75">
      <c r="A134" s="1">
        <v>0</v>
      </c>
      <c r="B134" s="59"/>
      <c r="C134" s="60"/>
      <c r="D134" s="60"/>
      <c r="E134" s="61"/>
      <c r="G134" s="11">
        <f t="shared" si="12"/>
        <v>0</v>
      </c>
      <c r="H134" s="12">
        <f t="shared" si="13"/>
        <v>0</v>
      </c>
      <c r="I134" s="12">
        <f t="shared" si="14"/>
        <v>0</v>
      </c>
      <c r="J134" s="13">
        <f t="shared" si="15"/>
        <v>0</v>
      </c>
      <c r="K134" s="2"/>
      <c r="L134" s="11">
        <f t="shared" si="16"/>
        <v>180</v>
      </c>
      <c r="M134" s="12">
        <f t="shared" si="17"/>
        <v>0</v>
      </c>
      <c r="N134" s="12">
        <f t="shared" si="18"/>
        <v>0</v>
      </c>
      <c r="O134" s="12">
        <f t="shared" si="19"/>
        <v>180</v>
      </c>
      <c r="P134" s="12">
        <f t="shared" si="20"/>
        <v>0</v>
      </c>
      <c r="Q134" s="12">
        <f t="shared" si="21"/>
        <v>0</v>
      </c>
      <c r="R134" s="12">
        <f t="shared" si="22"/>
        <v>180</v>
      </c>
      <c r="S134" s="13">
        <f t="shared" si="23"/>
        <v>0</v>
      </c>
    </row>
    <row r="135" spans="1:19" ht="12.75">
      <c r="A135" s="1">
        <v>0</v>
      </c>
      <c r="B135" s="59"/>
      <c r="C135" s="60"/>
      <c r="D135" s="60"/>
      <c r="E135" s="61"/>
      <c r="G135" s="11">
        <f t="shared" si="12"/>
        <v>0</v>
      </c>
      <c r="H135" s="12">
        <f t="shared" si="13"/>
        <v>0</v>
      </c>
      <c r="I135" s="12">
        <f t="shared" si="14"/>
        <v>0</v>
      </c>
      <c r="J135" s="13">
        <f t="shared" si="15"/>
        <v>0</v>
      </c>
      <c r="K135" s="2"/>
      <c r="L135" s="11">
        <f t="shared" si="16"/>
        <v>180</v>
      </c>
      <c r="M135" s="12">
        <f t="shared" si="17"/>
        <v>0</v>
      </c>
      <c r="N135" s="12">
        <f t="shared" si="18"/>
        <v>0</v>
      </c>
      <c r="O135" s="12">
        <f t="shared" si="19"/>
        <v>180</v>
      </c>
      <c r="P135" s="12">
        <f t="shared" si="20"/>
        <v>0</v>
      </c>
      <c r="Q135" s="12">
        <f t="shared" si="21"/>
        <v>0</v>
      </c>
      <c r="R135" s="12">
        <f t="shared" si="22"/>
        <v>180</v>
      </c>
      <c r="S135" s="13">
        <f t="shared" si="23"/>
        <v>0</v>
      </c>
    </row>
    <row r="136" spans="1:19" ht="12.75">
      <c r="A136" s="1">
        <v>0</v>
      </c>
      <c r="B136" s="59"/>
      <c r="C136" s="60"/>
      <c r="D136" s="60"/>
      <c r="E136" s="61"/>
      <c r="G136" s="11">
        <f t="shared" si="12"/>
        <v>0</v>
      </c>
      <c r="H136" s="12">
        <f t="shared" si="13"/>
        <v>0</v>
      </c>
      <c r="I136" s="12">
        <f t="shared" si="14"/>
        <v>0</v>
      </c>
      <c r="J136" s="13">
        <f t="shared" si="15"/>
        <v>0</v>
      </c>
      <c r="K136" s="2"/>
      <c r="L136" s="11">
        <f t="shared" si="16"/>
        <v>180</v>
      </c>
      <c r="M136" s="12">
        <f t="shared" si="17"/>
        <v>0</v>
      </c>
      <c r="N136" s="12">
        <f t="shared" si="18"/>
        <v>0</v>
      </c>
      <c r="O136" s="12">
        <f t="shared" si="19"/>
        <v>180</v>
      </c>
      <c r="P136" s="12">
        <f t="shared" si="20"/>
        <v>0</v>
      </c>
      <c r="Q136" s="12">
        <f t="shared" si="21"/>
        <v>0</v>
      </c>
      <c r="R136" s="12">
        <f t="shared" si="22"/>
        <v>180</v>
      </c>
      <c r="S136" s="13">
        <f t="shared" si="23"/>
        <v>0</v>
      </c>
    </row>
    <row r="137" spans="1:19" ht="12.75">
      <c r="A137" s="1">
        <v>0</v>
      </c>
      <c r="B137" s="59"/>
      <c r="C137" s="60"/>
      <c r="D137" s="60"/>
      <c r="E137" s="61"/>
      <c r="G137" s="11">
        <f t="shared" si="12"/>
        <v>0</v>
      </c>
      <c r="H137" s="12">
        <f t="shared" si="13"/>
        <v>0</v>
      </c>
      <c r="I137" s="12">
        <f t="shared" si="14"/>
        <v>0</v>
      </c>
      <c r="J137" s="13">
        <f t="shared" si="15"/>
        <v>0</v>
      </c>
      <c r="K137" s="2"/>
      <c r="L137" s="11">
        <f t="shared" si="16"/>
        <v>180</v>
      </c>
      <c r="M137" s="12">
        <f t="shared" si="17"/>
        <v>0</v>
      </c>
      <c r="N137" s="12">
        <f t="shared" si="18"/>
        <v>0</v>
      </c>
      <c r="O137" s="12">
        <f t="shared" si="19"/>
        <v>180</v>
      </c>
      <c r="P137" s="12">
        <f t="shared" si="20"/>
        <v>0</v>
      </c>
      <c r="Q137" s="12">
        <f t="shared" si="21"/>
        <v>0</v>
      </c>
      <c r="R137" s="12">
        <f t="shared" si="22"/>
        <v>180</v>
      </c>
      <c r="S137" s="13">
        <f t="shared" si="23"/>
        <v>0</v>
      </c>
    </row>
    <row r="138" spans="1:19" ht="12.75">
      <c r="A138" s="1">
        <v>0</v>
      </c>
      <c r="B138" s="59"/>
      <c r="C138" s="60"/>
      <c r="D138" s="60"/>
      <c r="E138" s="61"/>
      <c r="G138" s="11">
        <f t="shared" si="12"/>
        <v>0</v>
      </c>
      <c r="H138" s="12">
        <f t="shared" si="13"/>
        <v>0</v>
      </c>
      <c r="I138" s="12">
        <f t="shared" si="14"/>
        <v>0</v>
      </c>
      <c r="J138" s="13">
        <f t="shared" si="15"/>
        <v>0</v>
      </c>
      <c r="K138" s="2"/>
      <c r="L138" s="11">
        <f t="shared" si="16"/>
        <v>180</v>
      </c>
      <c r="M138" s="12">
        <f t="shared" si="17"/>
        <v>0</v>
      </c>
      <c r="N138" s="12">
        <f t="shared" si="18"/>
        <v>0</v>
      </c>
      <c r="O138" s="12">
        <f t="shared" si="19"/>
        <v>180</v>
      </c>
      <c r="P138" s="12">
        <f t="shared" si="20"/>
        <v>0</v>
      </c>
      <c r="Q138" s="12">
        <f t="shared" si="21"/>
        <v>0</v>
      </c>
      <c r="R138" s="12">
        <f t="shared" si="22"/>
        <v>180</v>
      </c>
      <c r="S138" s="13">
        <f t="shared" si="23"/>
        <v>0</v>
      </c>
    </row>
    <row r="139" spans="1:19" ht="12.75">
      <c r="A139" s="1">
        <v>0</v>
      </c>
      <c r="B139" s="59"/>
      <c r="C139" s="60"/>
      <c r="D139" s="60"/>
      <c r="E139" s="61"/>
      <c r="G139" s="11">
        <f t="shared" si="12"/>
        <v>0</v>
      </c>
      <c r="H139" s="12">
        <f t="shared" si="13"/>
        <v>0</v>
      </c>
      <c r="I139" s="12">
        <f t="shared" si="14"/>
        <v>0</v>
      </c>
      <c r="J139" s="13">
        <f t="shared" si="15"/>
        <v>0</v>
      </c>
      <c r="K139" s="2"/>
      <c r="L139" s="11">
        <f t="shared" si="16"/>
        <v>180</v>
      </c>
      <c r="M139" s="12">
        <f t="shared" si="17"/>
        <v>0</v>
      </c>
      <c r="N139" s="12">
        <f t="shared" si="18"/>
        <v>0</v>
      </c>
      <c r="O139" s="12">
        <f t="shared" si="19"/>
        <v>180</v>
      </c>
      <c r="P139" s="12">
        <f t="shared" si="20"/>
        <v>0</v>
      </c>
      <c r="Q139" s="12">
        <f t="shared" si="21"/>
        <v>0</v>
      </c>
      <c r="R139" s="12">
        <f t="shared" si="22"/>
        <v>180</v>
      </c>
      <c r="S139" s="13">
        <f t="shared" si="23"/>
        <v>0</v>
      </c>
    </row>
    <row r="140" spans="1:19" ht="12.75">
      <c r="A140" s="1">
        <v>0</v>
      </c>
      <c r="B140" s="59"/>
      <c r="C140" s="60"/>
      <c r="D140" s="60"/>
      <c r="E140" s="61"/>
      <c r="G140" s="11">
        <f t="shared" si="12"/>
        <v>0</v>
      </c>
      <c r="H140" s="12">
        <f t="shared" si="13"/>
        <v>0</v>
      </c>
      <c r="I140" s="12">
        <f t="shared" si="14"/>
        <v>0</v>
      </c>
      <c r="J140" s="13">
        <f t="shared" si="15"/>
        <v>0</v>
      </c>
      <c r="K140" s="2"/>
      <c r="L140" s="11">
        <f t="shared" si="16"/>
        <v>180</v>
      </c>
      <c r="M140" s="12">
        <f t="shared" si="17"/>
        <v>0</v>
      </c>
      <c r="N140" s="12">
        <f t="shared" si="18"/>
        <v>0</v>
      </c>
      <c r="O140" s="12">
        <f t="shared" si="19"/>
        <v>180</v>
      </c>
      <c r="P140" s="12">
        <f t="shared" si="20"/>
        <v>0</v>
      </c>
      <c r="Q140" s="12">
        <f t="shared" si="21"/>
        <v>0</v>
      </c>
      <c r="R140" s="12">
        <f t="shared" si="22"/>
        <v>180</v>
      </c>
      <c r="S140" s="13">
        <f t="shared" si="23"/>
        <v>0</v>
      </c>
    </row>
    <row r="141" spans="1:19" ht="12.75">
      <c r="A141" s="1">
        <v>0</v>
      </c>
      <c r="B141" s="59"/>
      <c r="C141" s="60"/>
      <c r="D141" s="60"/>
      <c r="E141" s="61"/>
      <c r="G141" s="11">
        <f t="shared" si="12"/>
        <v>0</v>
      </c>
      <c r="H141" s="12">
        <f t="shared" si="13"/>
        <v>0</v>
      </c>
      <c r="I141" s="12">
        <f t="shared" si="14"/>
        <v>0</v>
      </c>
      <c r="J141" s="13">
        <f t="shared" si="15"/>
        <v>0</v>
      </c>
      <c r="K141" s="2"/>
      <c r="L141" s="11">
        <f t="shared" si="16"/>
        <v>180</v>
      </c>
      <c r="M141" s="12">
        <f t="shared" si="17"/>
        <v>0</v>
      </c>
      <c r="N141" s="12">
        <f t="shared" si="18"/>
        <v>0</v>
      </c>
      <c r="O141" s="12">
        <f t="shared" si="19"/>
        <v>180</v>
      </c>
      <c r="P141" s="12">
        <f t="shared" si="20"/>
        <v>0</v>
      </c>
      <c r="Q141" s="12">
        <f t="shared" si="21"/>
        <v>0</v>
      </c>
      <c r="R141" s="12">
        <f t="shared" si="22"/>
        <v>180</v>
      </c>
      <c r="S141" s="13">
        <f t="shared" si="23"/>
        <v>0</v>
      </c>
    </row>
    <row r="142" spans="1:19" ht="12.75">
      <c r="A142" s="1">
        <v>0</v>
      </c>
      <c r="B142" s="59"/>
      <c r="C142" s="60"/>
      <c r="D142" s="60"/>
      <c r="E142" s="61"/>
      <c r="G142" s="11">
        <f t="shared" si="12"/>
        <v>0</v>
      </c>
      <c r="H142" s="12">
        <f t="shared" si="13"/>
        <v>0</v>
      </c>
      <c r="I142" s="12">
        <f t="shared" si="14"/>
        <v>0</v>
      </c>
      <c r="J142" s="13">
        <f t="shared" si="15"/>
        <v>0</v>
      </c>
      <c r="K142" s="2"/>
      <c r="L142" s="11">
        <f t="shared" si="16"/>
        <v>180</v>
      </c>
      <c r="M142" s="12">
        <f t="shared" si="17"/>
        <v>0</v>
      </c>
      <c r="N142" s="12">
        <f t="shared" si="18"/>
        <v>0</v>
      </c>
      <c r="O142" s="12">
        <f t="shared" si="19"/>
        <v>180</v>
      </c>
      <c r="P142" s="12">
        <f t="shared" si="20"/>
        <v>0</v>
      </c>
      <c r="Q142" s="12">
        <f t="shared" si="21"/>
        <v>0</v>
      </c>
      <c r="R142" s="12">
        <f t="shared" si="22"/>
        <v>180</v>
      </c>
      <c r="S142" s="13">
        <f t="shared" si="23"/>
        <v>0</v>
      </c>
    </row>
    <row r="143" spans="1:19" ht="12.75">
      <c r="A143" s="1">
        <v>0</v>
      </c>
      <c r="B143" s="59"/>
      <c r="C143" s="60"/>
      <c r="D143" s="60"/>
      <c r="E143" s="61"/>
      <c r="G143" s="11">
        <f t="shared" si="12"/>
        <v>0</v>
      </c>
      <c r="H143" s="12">
        <f t="shared" si="13"/>
        <v>0</v>
      </c>
      <c r="I143" s="12">
        <f t="shared" si="14"/>
        <v>0</v>
      </c>
      <c r="J143" s="13">
        <f t="shared" si="15"/>
        <v>0</v>
      </c>
      <c r="K143" s="2"/>
      <c r="L143" s="11">
        <f t="shared" si="16"/>
        <v>180</v>
      </c>
      <c r="M143" s="12">
        <f t="shared" si="17"/>
        <v>0</v>
      </c>
      <c r="N143" s="12">
        <f t="shared" si="18"/>
        <v>0</v>
      </c>
      <c r="O143" s="12">
        <f t="shared" si="19"/>
        <v>180</v>
      </c>
      <c r="P143" s="12">
        <f t="shared" si="20"/>
        <v>0</v>
      </c>
      <c r="Q143" s="12">
        <f t="shared" si="21"/>
        <v>0</v>
      </c>
      <c r="R143" s="12">
        <f t="shared" si="22"/>
        <v>180</v>
      </c>
      <c r="S143" s="13">
        <f t="shared" si="23"/>
        <v>0</v>
      </c>
    </row>
    <row r="144" spans="1:19" ht="12.75">
      <c r="A144" s="1">
        <v>0</v>
      </c>
      <c r="B144" s="59"/>
      <c r="C144" s="60"/>
      <c r="D144" s="60"/>
      <c r="E144" s="61"/>
      <c r="G144" s="11">
        <f t="shared" si="12"/>
        <v>0</v>
      </c>
      <c r="H144" s="12">
        <f t="shared" si="13"/>
        <v>0</v>
      </c>
      <c r="I144" s="12">
        <f t="shared" si="14"/>
        <v>0</v>
      </c>
      <c r="J144" s="13">
        <f t="shared" si="15"/>
        <v>0</v>
      </c>
      <c r="K144" s="2"/>
      <c r="L144" s="11">
        <f t="shared" si="16"/>
        <v>180</v>
      </c>
      <c r="M144" s="12">
        <f t="shared" si="17"/>
        <v>0</v>
      </c>
      <c r="N144" s="12">
        <f t="shared" si="18"/>
        <v>0</v>
      </c>
      <c r="O144" s="12">
        <f t="shared" si="19"/>
        <v>180</v>
      </c>
      <c r="P144" s="12">
        <f t="shared" si="20"/>
        <v>0</v>
      </c>
      <c r="Q144" s="12">
        <f t="shared" si="21"/>
        <v>0</v>
      </c>
      <c r="R144" s="12">
        <f t="shared" si="22"/>
        <v>180</v>
      </c>
      <c r="S144" s="13">
        <f t="shared" si="23"/>
        <v>0</v>
      </c>
    </row>
    <row r="145" spans="1:19" ht="12.75">
      <c r="A145" s="1">
        <v>0</v>
      </c>
      <c r="B145" s="59"/>
      <c r="C145" s="60"/>
      <c r="D145" s="60"/>
      <c r="E145" s="61"/>
      <c r="G145" s="11">
        <f t="shared" si="12"/>
        <v>0</v>
      </c>
      <c r="H145" s="12">
        <f t="shared" si="13"/>
        <v>0</v>
      </c>
      <c r="I145" s="12">
        <f t="shared" si="14"/>
        <v>0</v>
      </c>
      <c r="J145" s="13">
        <f t="shared" si="15"/>
        <v>0</v>
      </c>
      <c r="K145" s="2"/>
      <c r="L145" s="11">
        <f t="shared" si="16"/>
        <v>180</v>
      </c>
      <c r="M145" s="12">
        <f t="shared" si="17"/>
        <v>0</v>
      </c>
      <c r="N145" s="12">
        <f t="shared" si="18"/>
        <v>0</v>
      </c>
      <c r="O145" s="12">
        <f t="shared" si="19"/>
        <v>180</v>
      </c>
      <c r="P145" s="12">
        <f t="shared" si="20"/>
        <v>0</v>
      </c>
      <c r="Q145" s="12">
        <f t="shared" si="21"/>
        <v>0</v>
      </c>
      <c r="R145" s="12">
        <f t="shared" si="22"/>
        <v>180</v>
      </c>
      <c r="S145" s="13">
        <f t="shared" si="23"/>
        <v>0</v>
      </c>
    </row>
    <row r="146" spans="1:19" ht="12.75">
      <c r="A146" s="1">
        <v>0</v>
      </c>
      <c r="B146" s="59"/>
      <c r="C146" s="60"/>
      <c r="D146" s="60"/>
      <c r="E146" s="61"/>
      <c r="G146" s="11">
        <f t="shared" si="12"/>
        <v>0</v>
      </c>
      <c r="H146" s="12">
        <f t="shared" si="13"/>
        <v>0</v>
      </c>
      <c r="I146" s="12">
        <f t="shared" si="14"/>
        <v>0</v>
      </c>
      <c r="J146" s="13">
        <f t="shared" si="15"/>
        <v>0</v>
      </c>
      <c r="K146" s="2"/>
      <c r="L146" s="11">
        <f t="shared" si="16"/>
        <v>180</v>
      </c>
      <c r="M146" s="12">
        <f t="shared" si="17"/>
        <v>0</v>
      </c>
      <c r="N146" s="12">
        <f t="shared" si="18"/>
        <v>0</v>
      </c>
      <c r="O146" s="12">
        <f t="shared" si="19"/>
        <v>180</v>
      </c>
      <c r="P146" s="12">
        <f t="shared" si="20"/>
        <v>0</v>
      </c>
      <c r="Q146" s="12">
        <f t="shared" si="21"/>
        <v>0</v>
      </c>
      <c r="R146" s="12">
        <f t="shared" si="22"/>
        <v>180</v>
      </c>
      <c r="S146" s="13">
        <f t="shared" si="23"/>
        <v>0</v>
      </c>
    </row>
    <row r="147" spans="1:19" ht="12.75">
      <c r="A147" s="1">
        <v>0</v>
      </c>
      <c r="B147" s="59"/>
      <c r="C147" s="60"/>
      <c r="D147" s="60"/>
      <c r="E147" s="61"/>
      <c r="G147" s="11">
        <f t="shared" si="12"/>
        <v>0</v>
      </c>
      <c r="H147" s="12">
        <f t="shared" si="13"/>
        <v>0</v>
      </c>
      <c r="I147" s="12">
        <f t="shared" si="14"/>
        <v>0</v>
      </c>
      <c r="J147" s="13">
        <f t="shared" si="15"/>
        <v>0</v>
      </c>
      <c r="K147" s="2"/>
      <c r="L147" s="11">
        <f t="shared" si="16"/>
        <v>180</v>
      </c>
      <c r="M147" s="12">
        <f t="shared" si="17"/>
        <v>0</v>
      </c>
      <c r="N147" s="12">
        <f t="shared" si="18"/>
        <v>0</v>
      </c>
      <c r="O147" s="12">
        <f t="shared" si="19"/>
        <v>180</v>
      </c>
      <c r="P147" s="12">
        <f t="shared" si="20"/>
        <v>0</v>
      </c>
      <c r="Q147" s="12">
        <f t="shared" si="21"/>
        <v>0</v>
      </c>
      <c r="R147" s="12">
        <f t="shared" si="22"/>
        <v>180</v>
      </c>
      <c r="S147" s="13">
        <f t="shared" si="23"/>
        <v>0</v>
      </c>
    </row>
    <row r="148" spans="1:19" ht="12.75">
      <c r="A148" s="1">
        <v>0</v>
      </c>
      <c r="B148" s="59"/>
      <c r="C148" s="60"/>
      <c r="D148" s="60"/>
      <c r="E148" s="61"/>
      <c r="G148" s="11">
        <f t="shared" si="12"/>
        <v>0</v>
      </c>
      <c r="H148" s="12">
        <f t="shared" si="13"/>
        <v>0</v>
      </c>
      <c r="I148" s="12">
        <f t="shared" si="14"/>
        <v>0</v>
      </c>
      <c r="J148" s="13">
        <f t="shared" si="15"/>
        <v>0</v>
      </c>
      <c r="K148" s="2"/>
      <c r="L148" s="11">
        <f t="shared" si="16"/>
        <v>180</v>
      </c>
      <c r="M148" s="12">
        <f t="shared" si="17"/>
        <v>0</v>
      </c>
      <c r="N148" s="12">
        <f t="shared" si="18"/>
        <v>0</v>
      </c>
      <c r="O148" s="12">
        <f t="shared" si="19"/>
        <v>180</v>
      </c>
      <c r="P148" s="12">
        <f t="shared" si="20"/>
        <v>0</v>
      </c>
      <c r="Q148" s="12">
        <f t="shared" si="21"/>
        <v>0</v>
      </c>
      <c r="R148" s="12">
        <f t="shared" si="22"/>
        <v>180</v>
      </c>
      <c r="S148" s="13">
        <f t="shared" si="23"/>
        <v>0</v>
      </c>
    </row>
    <row r="149" spans="1:19" ht="12.75">
      <c r="A149" s="1">
        <v>0</v>
      </c>
      <c r="B149" s="59"/>
      <c r="C149" s="60"/>
      <c r="D149" s="60"/>
      <c r="E149" s="61"/>
      <c r="G149" s="11">
        <f t="shared" si="12"/>
        <v>0</v>
      </c>
      <c r="H149" s="12">
        <f t="shared" si="13"/>
        <v>0</v>
      </c>
      <c r="I149" s="12">
        <f t="shared" si="14"/>
        <v>0</v>
      </c>
      <c r="J149" s="13">
        <f t="shared" si="15"/>
        <v>0</v>
      </c>
      <c r="K149" s="2"/>
      <c r="L149" s="11">
        <f t="shared" si="16"/>
        <v>180</v>
      </c>
      <c r="M149" s="12">
        <f t="shared" si="17"/>
        <v>0</v>
      </c>
      <c r="N149" s="12">
        <f t="shared" si="18"/>
        <v>0</v>
      </c>
      <c r="O149" s="12">
        <f t="shared" si="19"/>
        <v>180</v>
      </c>
      <c r="P149" s="12">
        <f t="shared" si="20"/>
        <v>0</v>
      </c>
      <c r="Q149" s="12">
        <f t="shared" si="21"/>
        <v>0</v>
      </c>
      <c r="R149" s="12">
        <f t="shared" si="22"/>
        <v>180</v>
      </c>
      <c r="S149" s="13">
        <f t="shared" si="23"/>
        <v>0</v>
      </c>
    </row>
    <row r="150" spans="1:19" ht="12.75">
      <c r="A150" s="1">
        <v>0</v>
      </c>
      <c r="B150" s="59"/>
      <c r="C150" s="60"/>
      <c r="D150" s="60"/>
      <c r="E150" s="61"/>
      <c r="G150" s="11">
        <f t="shared" si="12"/>
        <v>0</v>
      </c>
      <c r="H150" s="12">
        <f t="shared" si="13"/>
        <v>0</v>
      </c>
      <c r="I150" s="12">
        <f t="shared" si="14"/>
        <v>0</v>
      </c>
      <c r="J150" s="13">
        <f t="shared" si="15"/>
        <v>0</v>
      </c>
      <c r="K150" s="2"/>
      <c r="L150" s="11">
        <f t="shared" si="16"/>
        <v>180</v>
      </c>
      <c r="M150" s="12">
        <f t="shared" si="17"/>
        <v>0</v>
      </c>
      <c r="N150" s="12">
        <f t="shared" si="18"/>
        <v>0</v>
      </c>
      <c r="O150" s="12">
        <f t="shared" si="19"/>
        <v>180</v>
      </c>
      <c r="P150" s="12">
        <f t="shared" si="20"/>
        <v>0</v>
      </c>
      <c r="Q150" s="12">
        <f t="shared" si="21"/>
        <v>0</v>
      </c>
      <c r="R150" s="12">
        <f t="shared" si="22"/>
        <v>180</v>
      </c>
      <c r="S150" s="13">
        <f t="shared" si="23"/>
        <v>0</v>
      </c>
    </row>
    <row r="151" spans="1:19" ht="12.75">
      <c r="A151" s="1">
        <v>0</v>
      </c>
      <c r="B151" s="59"/>
      <c r="C151" s="60"/>
      <c r="D151" s="60"/>
      <c r="E151" s="61"/>
      <c r="G151" s="11">
        <f t="shared" si="12"/>
        <v>0</v>
      </c>
      <c r="H151" s="12">
        <f t="shared" si="13"/>
        <v>0</v>
      </c>
      <c r="I151" s="12">
        <f t="shared" si="14"/>
        <v>0</v>
      </c>
      <c r="J151" s="13">
        <f t="shared" si="15"/>
        <v>0</v>
      </c>
      <c r="K151" s="2"/>
      <c r="L151" s="11">
        <f t="shared" si="16"/>
        <v>180</v>
      </c>
      <c r="M151" s="12">
        <f t="shared" si="17"/>
        <v>0</v>
      </c>
      <c r="N151" s="12">
        <f t="shared" si="18"/>
        <v>0</v>
      </c>
      <c r="O151" s="12">
        <f t="shared" si="19"/>
        <v>180</v>
      </c>
      <c r="P151" s="12">
        <f t="shared" si="20"/>
        <v>0</v>
      </c>
      <c r="Q151" s="12">
        <f t="shared" si="21"/>
        <v>0</v>
      </c>
      <c r="R151" s="12">
        <f t="shared" si="22"/>
        <v>180</v>
      </c>
      <c r="S151" s="13">
        <f t="shared" si="23"/>
        <v>0</v>
      </c>
    </row>
    <row r="152" spans="1:19" ht="12.75">
      <c r="A152" s="1">
        <v>0</v>
      </c>
      <c r="B152" s="59"/>
      <c r="C152" s="60"/>
      <c r="D152" s="60"/>
      <c r="E152" s="61"/>
      <c r="G152" s="11">
        <f t="shared" si="12"/>
        <v>0</v>
      </c>
      <c r="H152" s="12">
        <f t="shared" si="13"/>
        <v>0</v>
      </c>
      <c r="I152" s="12">
        <f t="shared" si="14"/>
        <v>0</v>
      </c>
      <c r="J152" s="13">
        <f t="shared" si="15"/>
        <v>0</v>
      </c>
      <c r="K152" s="2"/>
      <c r="L152" s="11">
        <f t="shared" si="16"/>
        <v>180</v>
      </c>
      <c r="M152" s="12">
        <f t="shared" si="17"/>
        <v>0</v>
      </c>
      <c r="N152" s="12">
        <f t="shared" si="18"/>
        <v>0</v>
      </c>
      <c r="O152" s="12">
        <f t="shared" si="19"/>
        <v>180</v>
      </c>
      <c r="P152" s="12">
        <f t="shared" si="20"/>
        <v>0</v>
      </c>
      <c r="Q152" s="12">
        <f t="shared" si="21"/>
        <v>0</v>
      </c>
      <c r="R152" s="12">
        <f t="shared" si="22"/>
        <v>180</v>
      </c>
      <c r="S152" s="13">
        <f t="shared" si="23"/>
        <v>0</v>
      </c>
    </row>
    <row r="153" spans="1:19" ht="12.75">
      <c r="A153" s="1">
        <v>0</v>
      </c>
      <c r="B153" s="59"/>
      <c r="C153" s="60"/>
      <c r="D153" s="60"/>
      <c r="E153" s="61"/>
      <c r="G153" s="11">
        <f t="shared" si="12"/>
        <v>0</v>
      </c>
      <c r="H153" s="12">
        <f t="shared" si="13"/>
        <v>0</v>
      </c>
      <c r="I153" s="12">
        <f t="shared" si="14"/>
        <v>0</v>
      </c>
      <c r="J153" s="13">
        <f t="shared" si="15"/>
        <v>0</v>
      </c>
      <c r="K153" s="2"/>
      <c r="L153" s="11">
        <f t="shared" si="16"/>
        <v>180</v>
      </c>
      <c r="M153" s="12">
        <f t="shared" si="17"/>
        <v>0</v>
      </c>
      <c r="N153" s="12">
        <f t="shared" si="18"/>
        <v>0</v>
      </c>
      <c r="O153" s="12">
        <f t="shared" si="19"/>
        <v>180</v>
      </c>
      <c r="P153" s="12">
        <f t="shared" si="20"/>
        <v>0</v>
      </c>
      <c r="Q153" s="12">
        <f t="shared" si="21"/>
        <v>0</v>
      </c>
      <c r="R153" s="12">
        <f t="shared" si="22"/>
        <v>180</v>
      </c>
      <c r="S153" s="13">
        <f t="shared" si="23"/>
        <v>0</v>
      </c>
    </row>
    <row r="154" spans="1:19" ht="12.75">
      <c r="A154" s="1">
        <v>0</v>
      </c>
      <c r="B154" s="59"/>
      <c r="C154" s="60"/>
      <c r="D154" s="60"/>
      <c r="E154" s="61"/>
      <c r="G154" s="11">
        <f t="shared" si="12"/>
        <v>0</v>
      </c>
      <c r="H154" s="12">
        <f t="shared" si="13"/>
        <v>0</v>
      </c>
      <c r="I154" s="12">
        <f t="shared" si="14"/>
        <v>0</v>
      </c>
      <c r="J154" s="13">
        <f t="shared" si="15"/>
        <v>0</v>
      </c>
      <c r="K154" s="2"/>
      <c r="L154" s="11">
        <f t="shared" si="16"/>
        <v>180</v>
      </c>
      <c r="M154" s="12">
        <f t="shared" si="17"/>
        <v>0</v>
      </c>
      <c r="N154" s="12">
        <f t="shared" si="18"/>
        <v>0</v>
      </c>
      <c r="O154" s="12">
        <f t="shared" si="19"/>
        <v>180</v>
      </c>
      <c r="P154" s="12">
        <f t="shared" si="20"/>
        <v>0</v>
      </c>
      <c r="Q154" s="12">
        <f t="shared" si="21"/>
        <v>0</v>
      </c>
      <c r="R154" s="12">
        <f t="shared" si="22"/>
        <v>180</v>
      </c>
      <c r="S154" s="13">
        <f t="shared" si="23"/>
        <v>0</v>
      </c>
    </row>
    <row r="155" spans="1:19" ht="12.75">
      <c r="A155" s="1">
        <v>0</v>
      </c>
      <c r="B155" s="59"/>
      <c r="C155" s="60"/>
      <c r="D155" s="60"/>
      <c r="E155" s="61"/>
      <c r="G155" s="11">
        <f t="shared" si="12"/>
        <v>0</v>
      </c>
      <c r="H155" s="12">
        <f t="shared" si="13"/>
        <v>0</v>
      </c>
      <c r="I155" s="12">
        <f t="shared" si="14"/>
        <v>0</v>
      </c>
      <c r="J155" s="13">
        <f t="shared" si="15"/>
        <v>0</v>
      </c>
      <c r="K155" s="2"/>
      <c r="L155" s="11">
        <f t="shared" si="16"/>
        <v>180</v>
      </c>
      <c r="M155" s="12">
        <f t="shared" si="17"/>
        <v>0</v>
      </c>
      <c r="N155" s="12">
        <f t="shared" si="18"/>
        <v>0</v>
      </c>
      <c r="O155" s="12">
        <f t="shared" si="19"/>
        <v>180</v>
      </c>
      <c r="P155" s="12">
        <f t="shared" si="20"/>
        <v>0</v>
      </c>
      <c r="Q155" s="12">
        <f t="shared" si="21"/>
        <v>0</v>
      </c>
      <c r="R155" s="12">
        <f t="shared" si="22"/>
        <v>180</v>
      </c>
      <c r="S155" s="13">
        <f t="shared" si="23"/>
        <v>0</v>
      </c>
    </row>
    <row r="156" spans="1:19" ht="12.75">
      <c r="A156" s="1">
        <v>0</v>
      </c>
      <c r="B156" s="59"/>
      <c r="C156" s="60"/>
      <c r="D156" s="60"/>
      <c r="E156" s="61"/>
      <c r="G156" s="11">
        <f t="shared" si="12"/>
        <v>0</v>
      </c>
      <c r="H156" s="12">
        <f t="shared" si="13"/>
        <v>0</v>
      </c>
      <c r="I156" s="12">
        <f t="shared" si="14"/>
        <v>0</v>
      </c>
      <c r="J156" s="13">
        <f t="shared" si="15"/>
        <v>0</v>
      </c>
      <c r="K156" s="2"/>
      <c r="L156" s="11">
        <f t="shared" si="16"/>
        <v>180</v>
      </c>
      <c r="M156" s="12">
        <f t="shared" si="17"/>
        <v>0</v>
      </c>
      <c r="N156" s="12">
        <f t="shared" si="18"/>
        <v>0</v>
      </c>
      <c r="O156" s="12">
        <f t="shared" si="19"/>
        <v>180</v>
      </c>
      <c r="P156" s="12">
        <f t="shared" si="20"/>
        <v>0</v>
      </c>
      <c r="Q156" s="12">
        <f t="shared" si="21"/>
        <v>0</v>
      </c>
      <c r="R156" s="12">
        <f t="shared" si="22"/>
        <v>180</v>
      </c>
      <c r="S156" s="13">
        <f t="shared" si="23"/>
        <v>0</v>
      </c>
    </row>
    <row r="157" spans="1:19" ht="12.75">
      <c r="A157" s="1">
        <v>0</v>
      </c>
      <c r="B157" s="59"/>
      <c r="C157" s="60"/>
      <c r="D157" s="60"/>
      <c r="E157" s="61"/>
      <c r="G157" s="11">
        <f t="shared" si="12"/>
        <v>0</v>
      </c>
      <c r="H157" s="12">
        <f t="shared" si="13"/>
        <v>0</v>
      </c>
      <c r="I157" s="12">
        <f t="shared" si="14"/>
        <v>0</v>
      </c>
      <c r="J157" s="13">
        <f t="shared" si="15"/>
        <v>0</v>
      </c>
      <c r="K157" s="2"/>
      <c r="L157" s="11">
        <f t="shared" si="16"/>
        <v>180</v>
      </c>
      <c r="M157" s="12">
        <f t="shared" si="17"/>
        <v>0</v>
      </c>
      <c r="N157" s="12">
        <f t="shared" si="18"/>
        <v>0</v>
      </c>
      <c r="O157" s="12">
        <f t="shared" si="19"/>
        <v>180</v>
      </c>
      <c r="P157" s="12">
        <f t="shared" si="20"/>
        <v>0</v>
      </c>
      <c r="Q157" s="12">
        <f t="shared" si="21"/>
        <v>0</v>
      </c>
      <c r="R157" s="12">
        <f t="shared" si="22"/>
        <v>180</v>
      </c>
      <c r="S157" s="13">
        <f t="shared" si="23"/>
        <v>0</v>
      </c>
    </row>
    <row r="158" spans="1:19" ht="12.75">
      <c r="A158" s="1">
        <v>0</v>
      </c>
      <c r="B158" s="59"/>
      <c r="C158" s="60"/>
      <c r="D158" s="60"/>
      <c r="E158" s="61"/>
      <c r="G158" s="11">
        <f t="shared" si="12"/>
        <v>0</v>
      </c>
      <c r="H158" s="12">
        <f t="shared" si="13"/>
        <v>0</v>
      </c>
      <c r="I158" s="12">
        <f t="shared" si="14"/>
        <v>0</v>
      </c>
      <c r="J158" s="13">
        <f t="shared" si="15"/>
        <v>0</v>
      </c>
      <c r="K158" s="2"/>
      <c r="L158" s="11">
        <f t="shared" si="16"/>
        <v>180</v>
      </c>
      <c r="M158" s="12">
        <f t="shared" si="17"/>
        <v>0</v>
      </c>
      <c r="N158" s="12">
        <f t="shared" si="18"/>
        <v>0</v>
      </c>
      <c r="O158" s="12">
        <f t="shared" si="19"/>
        <v>180</v>
      </c>
      <c r="P158" s="12">
        <f t="shared" si="20"/>
        <v>0</v>
      </c>
      <c r="Q158" s="12">
        <f t="shared" si="21"/>
        <v>0</v>
      </c>
      <c r="R158" s="12">
        <f t="shared" si="22"/>
        <v>180</v>
      </c>
      <c r="S158" s="13">
        <f t="shared" si="23"/>
        <v>0</v>
      </c>
    </row>
    <row r="159" spans="1:19" ht="12.75">
      <c r="A159" s="1">
        <v>0</v>
      </c>
      <c r="B159" s="59"/>
      <c r="C159" s="60"/>
      <c r="D159" s="60"/>
      <c r="E159" s="61"/>
      <c r="G159" s="11">
        <f t="shared" si="12"/>
        <v>0</v>
      </c>
      <c r="H159" s="12">
        <f t="shared" si="13"/>
        <v>0</v>
      </c>
      <c r="I159" s="12">
        <f t="shared" si="14"/>
        <v>0</v>
      </c>
      <c r="J159" s="13">
        <f t="shared" si="15"/>
        <v>0</v>
      </c>
      <c r="K159" s="2"/>
      <c r="L159" s="11">
        <f t="shared" si="16"/>
        <v>180</v>
      </c>
      <c r="M159" s="12">
        <f t="shared" si="17"/>
        <v>0</v>
      </c>
      <c r="N159" s="12">
        <f t="shared" si="18"/>
        <v>0</v>
      </c>
      <c r="O159" s="12">
        <f t="shared" si="19"/>
        <v>180</v>
      </c>
      <c r="P159" s="12">
        <f t="shared" si="20"/>
        <v>0</v>
      </c>
      <c r="Q159" s="12">
        <f t="shared" si="21"/>
        <v>0</v>
      </c>
      <c r="R159" s="12">
        <f t="shared" si="22"/>
        <v>180</v>
      </c>
      <c r="S159" s="13">
        <f t="shared" si="23"/>
        <v>0</v>
      </c>
    </row>
    <row r="160" spans="1:19" ht="12.75">
      <c r="A160" s="1">
        <v>0</v>
      </c>
      <c r="B160" s="59"/>
      <c r="C160" s="60"/>
      <c r="D160" s="60"/>
      <c r="E160" s="61"/>
      <c r="G160" s="11">
        <f t="shared" si="12"/>
        <v>0</v>
      </c>
      <c r="H160" s="12">
        <f t="shared" si="13"/>
        <v>0</v>
      </c>
      <c r="I160" s="12">
        <f t="shared" si="14"/>
        <v>0</v>
      </c>
      <c r="J160" s="13">
        <f t="shared" si="15"/>
        <v>0</v>
      </c>
      <c r="K160" s="2"/>
      <c r="L160" s="11">
        <f t="shared" si="16"/>
        <v>180</v>
      </c>
      <c r="M160" s="12">
        <f t="shared" si="17"/>
        <v>0</v>
      </c>
      <c r="N160" s="12">
        <f t="shared" si="18"/>
        <v>0</v>
      </c>
      <c r="O160" s="12">
        <f t="shared" si="19"/>
        <v>180</v>
      </c>
      <c r="P160" s="12">
        <f t="shared" si="20"/>
        <v>0</v>
      </c>
      <c r="Q160" s="12">
        <f t="shared" si="21"/>
        <v>0</v>
      </c>
      <c r="R160" s="12">
        <f t="shared" si="22"/>
        <v>180</v>
      </c>
      <c r="S160" s="13">
        <f t="shared" si="23"/>
        <v>0</v>
      </c>
    </row>
    <row r="161" spans="1:19" ht="12.75">
      <c r="A161" s="1">
        <v>0</v>
      </c>
      <c r="B161" s="59"/>
      <c r="C161" s="60"/>
      <c r="D161" s="60"/>
      <c r="E161" s="61"/>
      <c r="G161" s="11">
        <f t="shared" si="12"/>
        <v>0</v>
      </c>
      <c r="H161" s="12">
        <f t="shared" si="13"/>
        <v>0</v>
      </c>
      <c r="I161" s="12">
        <f t="shared" si="14"/>
        <v>0</v>
      </c>
      <c r="J161" s="13">
        <f t="shared" si="15"/>
        <v>0</v>
      </c>
      <c r="K161" s="2"/>
      <c r="L161" s="11">
        <f t="shared" si="16"/>
        <v>180</v>
      </c>
      <c r="M161" s="12">
        <f t="shared" si="17"/>
        <v>0</v>
      </c>
      <c r="N161" s="12">
        <f t="shared" si="18"/>
        <v>0</v>
      </c>
      <c r="O161" s="12">
        <f t="shared" si="19"/>
        <v>180</v>
      </c>
      <c r="P161" s="12">
        <f t="shared" si="20"/>
        <v>0</v>
      </c>
      <c r="Q161" s="12">
        <f t="shared" si="21"/>
        <v>0</v>
      </c>
      <c r="R161" s="12">
        <f t="shared" si="22"/>
        <v>180</v>
      </c>
      <c r="S161" s="13">
        <f t="shared" si="23"/>
        <v>0</v>
      </c>
    </row>
    <row r="162" spans="1:19" ht="12.75">
      <c r="A162" s="1">
        <v>0</v>
      </c>
      <c r="B162" s="59"/>
      <c r="C162" s="60"/>
      <c r="D162" s="60"/>
      <c r="E162" s="61"/>
      <c r="G162" s="11">
        <f t="shared" si="12"/>
        <v>0</v>
      </c>
      <c r="H162" s="12">
        <f t="shared" si="13"/>
        <v>0</v>
      </c>
      <c r="I162" s="12">
        <f t="shared" si="14"/>
        <v>0</v>
      </c>
      <c r="J162" s="13">
        <f t="shared" si="15"/>
        <v>0</v>
      </c>
      <c r="K162" s="2"/>
      <c r="L162" s="11">
        <f t="shared" si="16"/>
        <v>180</v>
      </c>
      <c r="M162" s="12">
        <f t="shared" si="17"/>
        <v>0</v>
      </c>
      <c r="N162" s="12">
        <f t="shared" si="18"/>
        <v>0</v>
      </c>
      <c r="O162" s="12">
        <f t="shared" si="19"/>
        <v>180</v>
      </c>
      <c r="P162" s="12">
        <f t="shared" si="20"/>
        <v>0</v>
      </c>
      <c r="Q162" s="12">
        <f t="shared" si="21"/>
        <v>0</v>
      </c>
      <c r="R162" s="12">
        <f t="shared" si="22"/>
        <v>180</v>
      </c>
      <c r="S162" s="13">
        <f t="shared" si="23"/>
        <v>0</v>
      </c>
    </row>
    <row r="163" spans="1:19" ht="13.5" thickBot="1">
      <c r="A163" s="1">
        <v>0</v>
      </c>
      <c r="B163" s="62"/>
      <c r="C163" s="63"/>
      <c r="D163" s="63"/>
      <c r="E163" s="64"/>
      <c r="G163" s="15">
        <f t="shared" si="12"/>
        <v>0</v>
      </c>
      <c r="H163" s="16">
        <f t="shared" si="13"/>
        <v>0</v>
      </c>
      <c r="I163" s="16">
        <f t="shared" si="14"/>
        <v>0</v>
      </c>
      <c r="J163" s="14">
        <f t="shared" si="15"/>
        <v>0</v>
      </c>
      <c r="K163" s="2"/>
      <c r="L163" s="15">
        <f t="shared" si="16"/>
        <v>180</v>
      </c>
      <c r="M163" s="16">
        <f t="shared" si="17"/>
        <v>0</v>
      </c>
      <c r="N163" s="16">
        <f t="shared" si="18"/>
        <v>0</v>
      </c>
      <c r="O163" s="16">
        <f t="shared" si="19"/>
        <v>180</v>
      </c>
      <c r="P163" s="16">
        <f t="shared" si="20"/>
        <v>0</v>
      </c>
      <c r="Q163" s="16">
        <f t="shared" si="21"/>
        <v>0</v>
      </c>
      <c r="R163" s="16">
        <f t="shared" si="22"/>
        <v>180</v>
      </c>
      <c r="S163" s="14">
        <f t="shared" si="23"/>
        <v>0</v>
      </c>
    </row>
    <row r="166" ht="13.5" thickBot="1"/>
    <row r="167" spans="2:14" ht="36.75" customHeight="1" thickBot="1">
      <c r="B167" s="66" t="s">
        <v>21</v>
      </c>
      <c r="C167" s="67"/>
      <c r="D167" s="67"/>
      <c r="E167" s="68"/>
      <c r="F167" s="28"/>
      <c r="G167" s="72" t="s">
        <v>22</v>
      </c>
      <c r="H167" s="73"/>
      <c r="I167" s="73"/>
      <c r="J167" s="74"/>
      <c r="L167" s="66" t="s">
        <v>18</v>
      </c>
      <c r="M167" s="67"/>
      <c r="N167" s="68"/>
    </row>
    <row r="168" spans="2:14" ht="13.5" thickBot="1">
      <c r="B168" s="38" t="s">
        <v>10</v>
      </c>
      <c r="C168" s="39" t="s">
        <v>1</v>
      </c>
      <c r="D168" s="39" t="s">
        <v>20</v>
      </c>
      <c r="E168" s="40" t="s">
        <v>2</v>
      </c>
      <c r="F168" s="25"/>
      <c r="G168" s="38" t="s">
        <v>10</v>
      </c>
      <c r="H168" s="39" t="s">
        <v>1</v>
      </c>
      <c r="I168" s="39" t="s">
        <v>20</v>
      </c>
      <c r="J168" s="40" t="s">
        <v>2</v>
      </c>
      <c r="L168" s="5" t="s">
        <v>0</v>
      </c>
      <c r="M168" s="6" t="s">
        <v>1</v>
      </c>
      <c r="N168" s="7" t="s">
        <v>2</v>
      </c>
    </row>
    <row r="169" spans="2:14" ht="15.75">
      <c r="B169" s="41">
        <v>0</v>
      </c>
      <c r="C169" s="43">
        <v>0</v>
      </c>
      <c r="D169" s="43">
        <v>0</v>
      </c>
      <c r="E169" s="44">
        <v>0</v>
      </c>
      <c r="F169" s="26"/>
      <c r="G169" s="41">
        <v>0</v>
      </c>
      <c r="H169" s="43">
        <v>0</v>
      </c>
      <c r="I169" s="42">
        <v>0</v>
      </c>
      <c r="J169" s="50">
        <v>0</v>
      </c>
      <c r="L169" s="29">
        <v>0</v>
      </c>
      <c r="M169" s="30">
        <v>0</v>
      </c>
      <c r="N169" s="31">
        <v>0</v>
      </c>
    </row>
    <row r="170" spans="2:14" ht="15.75">
      <c r="B170" s="45">
        <v>1E-05</v>
      </c>
      <c r="C170" s="46">
        <v>0.00117</v>
      </c>
      <c r="D170" s="46">
        <v>4E-05</v>
      </c>
      <c r="E170" s="47">
        <v>-0.00106</v>
      </c>
      <c r="F170" s="26"/>
      <c r="G170" s="45">
        <v>0.0125</v>
      </c>
      <c r="H170" s="46">
        <v>0.0155</v>
      </c>
      <c r="I170" s="46">
        <v>0.0125</v>
      </c>
      <c r="J170" s="47">
        <v>-0.014</v>
      </c>
      <c r="L170" s="32">
        <v>0.0005</v>
      </c>
      <c r="M170" s="33">
        <v>0.002339</v>
      </c>
      <c r="N170" s="34">
        <v>-0.00467</v>
      </c>
    </row>
    <row r="171" spans="2:14" ht="15.75">
      <c r="B171" s="45">
        <v>6E-05</v>
      </c>
      <c r="C171" s="46">
        <v>0.00236</v>
      </c>
      <c r="D171" s="46">
        <v>8E-05</v>
      </c>
      <c r="E171" s="47">
        <v>-0.00192</v>
      </c>
      <c r="F171" s="26"/>
      <c r="G171" s="45">
        <v>0.025</v>
      </c>
      <c r="H171" s="46">
        <v>0.022</v>
      </c>
      <c r="I171" s="46">
        <v>0.025</v>
      </c>
      <c r="J171" s="47">
        <v>-0.01</v>
      </c>
      <c r="L171" s="32">
        <v>0.001</v>
      </c>
      <c r="M171" s="33">
        <v>0.0037271</v>
      </c>
      <c r="N171" s="34">
        <v>-0.0059418</v>
      </c>
    </row>
    <row r="172" spans="2:14" ht="15.75">
      <c r="B172" s="45">
        <v>0.00016</v>
      </c>
      <c r="C172" s="46">
        <v>0.00351</v>
      </c>
      <c r="D172" s="46">
        <v>0.00018</v>
      </c>
      <c r="E172" s="47">
        <v>-0.00273</v>
      </c>
      <c r="F172" s="26"/>
      <c r="G172" s="45">
        <v>0.05</v>
      </c>
      <c r="H172" s="46">
        <v>0.0325</v>
      </c>
      <c r="I172" s="46">
        <v>0.05</v>
      </c>
      <c r="J172" s="47">
        <v>0.001</v>
      </c>
      <c r="L172" s="32">
        <v>0.002</v>
      </c>
      <c r="M172" s="33">
        <v>0.0058025</v>
      </c>
      <c r="N172" s="34">
        <v>-0.0078113</v>
      </c>
    </row>
    <row r="173" spans="2:14" ht="15.75">
      <c r="B173" s="45">
        <v>0.00032</v>
      </c>
      <c r="C173" s="46">
        <v>0.00471</v>
      </c>
      <c r="D173" s="46">
        <v>0.00024</v>
      </c>
      <c r="E173" s="47">
        <v>-0.00354</v>
      </c>
      <c r="F173" s="26"/>
      <c r="G173" s="45">
        <v>0.075</v>
      </c>
      <c r="H173" s="46">
        <v>0.0415</v>
      </c>
      <c r="I173" s="46">
        <v>0.075</v>
      </c>
      <c r="J173" s="47">
        <v>0.0105</v>
      </c>
      <c r="L173" s="32">
        <v>0.004</v>
      </c>
      <c r="M173" s="33">
        <v>0.0089238</v>
      </c>
      <c r="N173" s="34">
        <v>-0.0105126</v>
      </c>
    </row>
    <row r="174" spans="2:14" ht="15.75">
      <c r="B174" s="45">
        <v>0.00052</v>
      </c>
      <c r="C174" s="46">
        <v>0.0057</v>
      </c>
      <c r="D174" s="46">
        <v>0.00039</v>
      </c>
      <c r="E174" s="47">
        <v>-0.00466</v>
      </c>
      <c r="F174" s="26"/>
      <c r="G174" s="45">
        <v>0.1</v>
      </c>
      <c r="H174" s="46">
        <v>0.0485</v>
      </c>
      <c r="I174" s="46">
        <v>0.1</v>
      </c>
      <c r="J174" s="47">
        <v>0.0185</v>
      </c>
      <c r="L174" s="32">
        <v>0.008</v>
      </c>
      <c r="M174" s="33">
        <v>0.013735</v>
      </c>
      <c r="N174" s="34">
        <v>-0.0142862</v>
      </c>
    </row>
    <row r="175" spans="2:14" ht="15.75">
      <c r="B175" s="45">
        <v>0.00079</v>
      </c>
      <c r="C175" s="46">
        <v>0.0067</v>
      </c>
      <c r="D175" s="46">
        <v>0.00054</v>
      </c>
      <c r="E175" s="47">
        <v>-0.00553</v>
      </c>
      <c r="F175" s="26"/>
      <c r="G175" s="45">
        <v>0.15</v>
      </c>
      <c r="H175" s="46">
        <v>0.057</v>
      </c>
      <c r="I175" s="46">
        <v>0.15</v>
      </c>
      <c r="J175" s="47">
        <v>0.0275</v>
      </c>
      <c r="L175" s="32">
        <v>0.012</v>
      </c>
      <c r="M175" s="33">
        <v>0.0178581</v>
      </c>
      <c r="N175" s="34">
        <v>-0.0169733</v>
      </c>
    </row>
    <row r="176" spans="2:14" ht="15.75">
      <c r="B176" s="45">
        <v>0.00108</v>
      </c>
      <c r="C176" s="46">
        <v>0.00745</v>
      </c>
      <c r="D176" s="46">
        <v>0.00069</v>
      </c>
      <c r="E176" s="47">
        <v>-0.00633</v>
      </c>
      <c r="F176" s="26"/>
      <c r="G176" s="45">
        <v>0.2</v>
      </c>
      <c r="H176" s="46">
        <v>0.063</v>
      </c>
      <c r="I176" s="46">
        <v>0.2</v>
      </c>
      <c r="J176" s="47">
        <v>0.034</v>
      </c>
      <c r="L176" s="32">
        <v>0.02</v>
      </c>
      <c r="M176" s="33">
        <v>0.0253735</v>
      </c>
      <c r="N176" s="34">
        <v>-0.0202723</v>
      </c>
    </row>
    <row r="177" spans="2:14" ht="15.75">
      <c r="B177" s="45">
        <v>0.00142</v>
      </c>
      <c r="C177" s="46">
        <v>0.00813</v>
      </c>
      <c r="D177" s="46">
        <v>0.00095</v>
      </c>
      <c r="E177" s="47">
        <v>-0.00747</v>
      </c>
      <c r="F177" s="26"/>
      <c r="G177" s="45">
        <v>0.3</v>
      </c>
      <c r="H177" s="46">
        <v>0.0715</v>
      </c>
      <c r="I177" s="46">
        <v>0.3</v>
      </c>
      <c r="J177" s="47">
        <v>0.0425</v>
      </c>
      <c r="L177" s="32">
        <v>0.03</v>
      </c>
      <c r="M177" s="33">
        <v>0.0330215</v>
      </c>
      <c r="N177" s="34">
        <v>-0.0226056</v>
      </c>
    </row>
    <row r="178" spans="2:14" ht="15.75">
      <c r="B178" s="45">
        <v>0.00187</v>
      </c>
      <c r="C178" s="46">
        <v>0.00884</v>
      </c>
      <c r="D178" s="46">
        <v>0.00128</v>
      </c>
      <c r="E178" s="47">
        <v>-0.00868</v>
      </c>
      <c r="F178" s="26"/>
      <c r="G178" s="45">
        <v>0.4</v>
      </c>
      <c r="H178" s="46">
        <v>0.0735</v>
      </c>
      <c r="I178" s="46">
        <v>0.4</v>
      </c>
      <c r="J178" s="47">
        <v>0.0445</v>
      </c>
      <c r="L178" s="32">
        <v>0.04</v>
      </c>
      <c r="M178" s="33">
        <v>0.0391283</v>
      </c>
      <c r="N178" s="34">
        <v>-0.0245211</v>
      </c>
    </row>
    <row r="179" spans="2:14" ht="15.75">
      <c r="B179" s="45">
        <v>0.00227</v>
      </c>
      <c r="C179" s="46">
        <v>0.00941</v>
      </c>
      <c r="D179" s="46">
        <v>0.00163</v>
      </c>
      <c r="E179" s="47">
        <v>-0.00977</v>
      </c>
      <c r="F179" s="26"/>
      <c r="G179" s="45">
        <v>0.5</v>
      </c>
      <c r="H179" s="46">
        <v>0.07</v>
      </c>
      <c r="I179" s="46">
        <v>0.5</v>
      </c>
      <c r="J179" s="47">
        <v>0.041</v>
      </c>
      <c r="L179" s="32">
        <v>0.05</v>
      </c>
      <c r="M179" s="33">
        <v>0.0442753</v>
      </c>
      <c r="N179" s="34">
        <v>-0.0260452</v>
      </c>
    </row>
    <row r="180" spans="2:14" ht="15.75">
      <c r="B180" s="45">
        <v>0.00259</v>
      </c>
      <c r="C180" s="46">
        <v>0.00979</v>
      </c>
      <c r="D180" s="46">
        <v>0.00222</v>
      </c>
      <c r="E180" s="47">
        <v>-0.01128</v>
      </c>
      <c r="F180" s="26"/>
      <c r="G180" s="45">
        <v>0.6</v>
      </c>
      <c r="H180" s="46">
        <v>0.064</v>
      </c>
      <c r="I180" s="46">
        <v>0.6</v>
      </c>
      <c r="J180" s="47">
        <v>0.035</v>
      </c>
      <c r="L180" s="32">
        <v>0.06</v>
      </c>
      <c r="M180" s="33">
        <v>0.0487571</v>
      </c>
      <c r="N180" s="34">
        <v>-0.0271277</v>
      </c>
    </row>
    <row r="181" spans="2:14" ht="15.75">
      <c r="B181" s="45">
        <v>0.00321</v>
      </c>
      <c r="C181" s="46">
        <v>0.01044</v>
      </c>
      <c r="D181" s="46">
        <v>0.00249</v>
      </c>
      <c r="E181" s="47">
        <v>-0.01188</v>
      </c>
      <c r="F181" s="26"/>
      <c r="G181" s="45">
        <v>0.7</v>
      </c>
      <c r="H181" s="46">
        <v>0.0545</v>
      </c>
      <c r="I181" s="46">
        <v>0.7</v>
      </c>
      <c r="J181" s="47">
        <v>0.0255</v>
      </c>
      <c r="L181" s="32">
        <v>0.08</v>
      </c>
      <c r="M181" s="33">
        <v>0.0564308</v>
      </c>
      <c r="N181" s="34">
        <v>-0.0284595</v>
      </c>
    </row>
    <row r="182" spans="2:14" ht="15.75">
      <c r="B182" s="45">
        <v>0.00426</v>
      </c>
      <c r="C182" s="46">
        <v>0.01138</v>
      </c>
      <c r="D182" s="46">
        <v>0.00305</v>
      </c>
      <c r="E182" s="47">
        <v>-0.01293</v>
      </c>
      <c r="F182" s="26"/>
      <c r="G182" s="45">
        <v>0.8</v>
      </c>
      <c r="H182" s="46">
        <v>0.0425</v>
      </c>
      <c r="I182" s="46">
        <v>0.8</v>
      </c>
      <c r="J182" s="47">
        <v>0.0135</v>
      </c>
      <c r="L182" s="32">
        <v>0.1</v>
      </c>
      <c r="M182" s="33">
        <v>0.0629981</v>
      </c>
      <c r="N182" s="34">
        <v>-0.0293786</v>
      </c>
    </row>
    <row r="183" spans="2:14" ht="15.75">
      <c r="B183" s="45">
        <v>0.00572</v>
      </c>
      <c r="C183" s="46">
        <v>0.01251</v>
      </c>
      <c r="D183" s="46">
        <v>0.00338</v>
      </c>
      <c r="E183" s="47">
        <v>-0.0135</v>
      </c>
      <c r="F183" s="26"/>
      <c r="G183" s="45">
        <v>0.9</v>
      </c>
      <c r="H183" s="46">
        <v>0.024</v>
      </c>
      <c r="I183" s="46">
        <v>0.9</v>
      </c>
      <c r="J183" s="47">
        <v>-0.0015</v>
      </c>
      <c r="L183" s="32">
        <v>0.12</v>
      </c>
      <c r="M183" s="33">
        <v>0.0686204</v>
      </c>
      <c r="N183" s="34">
        <v>-0.0299633</v>
      </c>
    </row>
    <row r="184" spans="2:14" ht="16.5" thickBot="1">
      <c r="B184" s="45">
        <v>0.00725</v>
      </c>
      <c r="C184" s="46">
        <v>0.01356</v>
      </c>
      <c r="D184" s="46">
        <v>0.00386</v>
      </c>
      <c r="E184" s="47">
        <v>-0.01417</v>
      </c>
      <c r="F184" s="26"/>
      <c r="G184" s="48">
        <v>1</v>
      </c>
      <c r="H184" s="49">
        <v>0</v>
      </c>
      <c r="I184" s="49">
        <v>1</v>
      </c>
      <c r="J184" s="51">
        <v>0</v>
      </c>
      <c r="L184" s="32">
        <v>0.14</v>
      </c>
      <c r="M184" s="33">
        <v>0.073436</v>
      </c>
      <c r="N184" s="34">
        <v>-0.0302404</v>
      </c>
    </row>
    <row r="185" spans="2:14" ht="15.75">
      <c r="B185" s="45">
        <v>0.00887</v>
      </c>
      <c r="C185" s="46">
        <v>0.01457</v>
      </c>
      <c r="D185" s="46">
        <v>0.00449</v>
      </c>
      <c r="E185" s="47">
        <v>-0.01491</v>
      </c>
      <c r="F185" s="26"/>
      <c r="L185" s="32">
        <v>0.16</v>
      </c>
      <c r="M185" s="33">
        <v>0.0775707</v>
      </c>
      <c r="N185" s="34">
        <v>-0.0302546</v>
      </c>
    </row>
    <row r="186" spans="2:14" ht="15.75">
      <c r="B186" s="45">
        <v>0.01088</v>
      </c>
      <c r="C186" s="46">
        <v>0.01573</v>
      </c>
      <c r="D186" s="46">
        <v>0.00527</v>
      </c>
      <c r="E186" s="47">
        <v>-0.0157</v>
      </c>
      <c r="F186" s="26"/>
      <c r="L186" s="32">
        <v>0.18</v>
      </c>
      <c r="M186" s="33">
        <v>0.0810687</v>
      </c>
      <c r="N186" s="34">
        <v>-0.030049</v>
      </c>
    </row>
    <row r="187" spans="2:14" ht="15.75">
      <c r="B187" s="45">
        <v>0.01384</v>
      </c>
      <c r="C187" s="46">
        <v>0.01727</v>
      </c>
      <c r="D187" s="46">
        <v>0.00616</v>
      </c>
      <c r="E187" s="47">
        <v>-0.01647</v>
      </c>
      <c r="F187" s="26"/>
      <c r="L187" s="32">
        <v>0.2</v>
      </c>
      <c r="M187" s="33">
        <v>0.0839202</v>
      </c>
      <c r="N187" s="34">
        <v>-0.0296656</v>
      </c>
    </row>
    <row r="188" spans="2:14" ht="15.75">
      <c r="B188" s="45">
        <v>0.01798</v>
      </c>
      <c r="C188" s="46">
        <v>0.0192</v>
      </c>
      <c r="D188" s="46">
        <v>0.00722</v>
      </c>
      <c r="E188" s="47">
        <v>-0.01728</v>
      </c>
      <c r="F188" s="26"/>
      <c r="L188" s="32">
        <v>0.22</v>
      </c>
      <c r="M188" s="33">
        <v>0.0861433</v>
      </c>
      <c r="N188" s="34">
        <v>-0.0291445</v>
      </c>
    </row>
    <row r="189" spans="2:14" ht="15.75">
      <c r="B189" s="45">
        <v>0.02771</v>
      </c>
      <c r="C189" s="46">
        <v>0.02289</v>
      </c>
      <c r="D189" s="46">
        <v>0.00839</v>
      </c>
      <c r="E189" s="47">
        <v>-0.01807</v>
      </c>
      <c r="F189" s="26"/>
      <c r="L189" s="32">
        <v>0.24</v>
      </c>
      <c r="M189" s="33">
        <v>0.0878308</v>
      </c>
      <c r="N189" s="34">
        <v>-0.0285181</v>
      </c>
    </row>
    <row r="190" spans="2:14" ht="15.75">
      <c r="B190" s="45">
        <v>0.03505</v>
      </c>
      <c r="C190" s="46">
        <v>0.02535</v>
      </c>
      <c r="D190" s="46">
        <v>0.00979</v>
      </c>
      <c r="E190" s="47">
        <v>-0.01892</v>
      </c>
      <c r="F190" s="26"/>
      <c r="L190" s="32">
        <v>0.26</v>
      </c>
      <c r="M190" s="33">
        <v>0.089084</v>
      </c>
      <c r="N190" s="34">
        <v>-0.0278164</v>
      </c>
    </row>
    <row r="191" spans="2:14" ht="15.75">
      <c r="B191" s="45">
        <v>0.03615</v>
      </c>
      <c r="C191" s="46">
        <v>0.02569</v>
      </c>
      <c r="D191" s="46">
        <v>0.01188</v>
      </c>
      <c r="E191" s="47">
        <v>-0.02004</v>
      </c>
      <c r="F191" s="26"/>
      <c r="L191" s="32">
        <v>0.28</v>
      </c>
      <c r="M191" s="33">
        <v>0.0900016</v>
      </c>
      <c r="N191" s="34">
        <v>-0.0270696</v>
      </c>
    </row>
    <row r="192" spans="2:14" ht="15.75">
      <c r="B192" s="45">
        <v>0.03723</v>
      </c>
      <c r="C192" s="46">
        <v>0.02601</v>
      </c>
      <c r="D192" s="46">
        <v>0.01406</v>
      </c>
      <c r="E192" s="47">
        <v>-0.02106</v>
      </c>
      <c r="F192" s="26"/>
      <c r="L192" s="32">
        <v>0.3</v>
      </c>
      <c r="M192" s="33">
        <v>0.0906804</v>
      </c>
      <c r="N192" s="34">
        <v>-0.0263079</v>
      </c>
    </row>
    <row r="193" spans="2:14" ht="15.75">
      <c r="B193" s="45">
        <v>0.03831</v>
      </c>
      <c r="C193" s="46">
        <v>0.02632</v>
      </c>
      <c r="D193" s="46">
        <v>0.01728</v>
      </c>
      <c r="E193" s="47">
        <v>-0.0224</v>
      </c>
      <c r="F193" s="26"/>
      <c r="L193" s="32">
        <v>0.32</v>
      </c>
      <c r="M193" s="33">
        <v>0.0911857</v>
      </c>
      <c r="N193" s="34">
        <v>-0.0255565</v>
      </c>
    </row>
    <row r="194" spans="2:14" ht="15.75">
      <c r="B194" s="45">
        <v>0.03939</v>
      </c>
      <c r="C194" s="46">
        <v>0.02663</v>
      </c>
      <c r="D194" s="46">
        <v>0.02071</v>
      </c>
      <c r="E194" s="47">
        <v>-0.02365</v>
      </c>
      <c r="F194" s="26"/>
      <c r="L194" s="32">
        <v>0.34</v>
      </c>
      <c r="M194" s="33">
        <v>0.0915079</v>
      </c>
      <c r="N194" s="34">
        <v>-0.0248176</v>
      </c>
    </row>
    <row r="195" spans="2:14" ht="15.75">
      <c r="B195" s="45">
        <v>0.04045</v>
      </c>
      <c r="C195" s="46">
        <v>0.02693</v>
      </c>
      <c r="D195" s="46">
        <v>0.02498</v>
      </c>
      <c r="E195" s="47">
        <v>-0.02503</v>
      </c>
      <c r="F195" s="27"/>
      <c r="L195" s="32">
        <v>0.36</v>
      </c>
      <c r="M195" s="33">
        <v>0.0916266</v>
      </c>
      <c r="N195" s="34">
        <v>-0.024087</v>
      </c>
    </row>
    <row r="196" spans="2:14" ht="15.75">
      <c r="B196" s="45">
        <v>0.04148</v>
      </c>
      <c r="C196" s="46">
        <v>0.02722</v>
      </c>
      <c r="D196" s="46">
        <v>0.03033</v>
      </c>
      <c r="E196" s="47">
        <v>-0.02658</v>
      </c>
      <c r="F196" s="27"/>
      <c r="L196" s="32">
        <v>0.38</v>
      </c>
      <c r="M196" s="33">
        <v>0.0915212</v>
      </c>
      <c r="N196" s="34">
        <v>-0.0233606</v>
      </c>
    </row>
    <row r="197" spans="2:14" ht="15.75">
      <c r="B197" s="45">
        <v>0.0425</v>
      </c>
      <c r="C197" s="46">
        <v>0.02749</v>
      </c>
      <c r="D197" s="46">
        <v>0.04415</v>
      </c>
      <c r="E197" s="47">
        <v>-0.02992</v>
      </c>
      <c r="F197" s="27"/>
      <c r="L197" s="32">
        <v>0.4</v>
      </c>
      <c r="M197" s="33">
        <v>0.0911712</v>
      </c>
      <c r="N197" s="34">
        <v>-0.0226341</v>
      </c>
    </row>
    <row r="198" spans="2:14" ht="15.75">
      <c r="B198" s="45">
        <v>0.0435</v>
      </c>
      <c r="C198" s="46">
        <v>0.02776</v>
      </c>
      <c r="D198" s="46">
        <v>0.0674</v>
      </c>
      <c r="E198" s="47">
        <v>-0.03436</v>
      </c>
      <c r="F198" s="27"/>
      <c r="L198" s="32">
        <v>0.42</v>
      </c>
      <c r="M198" s="33">
        <v>0.0905657</v>
      </c>
      <c r="N198" s="34">
        <v>-0.0219042</v>
      </c>
    </row>
    <row r="199" spans="2:14" ht="15.75">
      <c r="B199" s="45">
        <v>0.04448</v>
      </c>
      <c r="C199" s="46">
        <v>0.02801</v>
      </c>
      <c r="D199" s="46">
        <v>0.09843</v>
      </c>
      <c r="E199" s="47">
        <v>-0.03892</v>
      </c>
      <c r="F199" s="27"/>
      <c r="L199" s="32">
        <v>0.44</v>
      </c>
      <c r="M199" s="33">
        <v>0.0897175</v>
      </c>
      <c r="N199" s="34">
        <v>-0.0211708</v>
      </c>
    </row>
    <row r="200" spans="2:14" ht="15.75">
      <c r="B200" s="45">
        <v>0.04545</v>
      </c>
      <c r="C200" s="46">
        <v>0.02826</v>
      </c>
      <c r="D200" s="46">
        <v>0.13014</v>
      </c>
      <c r="E200" s="47">
        <v>-0.04251</v>
      </c>
      <c r="F200" s="27"/>
      <c r="L200" s="32">
        <v>0.46</v>
      </c>
      <c r="M200" s="33">
        <v>0.0886427</v>
      </c>
      <c r="N200" s="34">
        <v>-0.0204353</v>
      </c>
    </row>
    <row r="201" spans="2:14" ht="15.75">
      <c r="B201" s="45">
        <v>0.04639</v>
      </c>
      <c r="C201" s="46">
        <v>0.02849</v>
      </c>
      <c r="D201" s="46">
        <v>0.1733</v>
      </c>
      <c r="E201" s="47">
        <v>-0.04604</v>
      </c>
      <c r="F201" s="27"/>
      <c r="L201" s="32">
        <v>0.48</v>
      </c>
      <c r="M201" s="33">
        <v>0.0873572</v>
      </c>
      <c r="N201" s="34">
        <v>-0.0196986</v>
      </c>
    </row>
    <row r="202" spans="2:14" ht="15.75">
      <c r="B202" s="45">
        <v>0.04731</v>
      </c>
      <c r="C202" s="46">
        <v>0.02872</v>
      </c>
      <c r="D202" s="46">
        <v>0.21765</v>
      </c>
      <c r="E202" s="47">
        <v>-0.04845</v>
      </c>
      <c r="F202" s="27"/>
      <c r="L202" s="32">
        <v>0.5</v>
      </c>
      <c r="M202" s="33">
        <v>0.0858772</v>
      </c>
      <c r="N202" s="34">
        <v>-0.0189619</v>
      </c>
    </row>
    <row r="203" spans="2:14" ht="15.75">
      <c r="B203" s="45">
        <v>0.04825</v>
      </c>
      <c r="C203" s="46">
        <v>0.02895</v>
      </c>
      <c r="D203" s="46">
        <v>0.23467</v>
      </c>
      <c r="E203" s="47">
        <v>-0.0491</v>
      </c>
      <c r="F203" s="27"/>
      <c r="L203" s="32">
        <v>0.52</v>
      </c>
      <c r="M203" s="33">
        <v>0.0842145</v>
      </c>
      <c r="N203" s="34">
        <v>-0.0182262</v>
      </c>
    </row>
    <row r="204" spans="2:14" ht="15.75">
      <c r="B204" s="45">
        <v>0.04916</v>
      </c>
      <c r="C204" s="46">
        <v>0.02916</v>
      </c>
      <c r="D204" s="46">
        <v>0.25867</v>
      </c>
      <c r="E204" s="47">
        <v>-0.04981</v>
      </c>
      <c r="F204" s="27"/>
      <c r="L204" s="32">
        <v>0.54</v>
      </c>
      <c r="M204" s="33">
        <v>0.0823712</v>
      </c>
      <c r="N204" s="34">
        <v>-0.0174914</v>
      </c>
    </row>
    <row r="205" spans="2:14" ht="15.75">
      <c r="B205" s="45">
        <v>0.05005</v>
      </c>
      <c r="C205" s="46">
        <v>0.02937</v>
      </c>
      <c r="D205" s="46">
        <v>0.28041</v>
      </c>
      <c r="E205" s="47">
        <v>-0.05025</v>
      </c>
      <c r="F205" s="27"/>
      <c r="L205" s="32">
        <v>0.56</v>
      </c>
      <c r="M205" s="33">
        <v>0.080348</v>
      </c>
      <c r="N205" s="34">
        <v>-0.0167572</v>
      </c>
    </row>
    <row r="206" spans="2:14" ht="15.75">
      <c r="B206" s="45">
        <v>0.05093</v>
      </c>
      <c r="C206" s="46">
        <v>0.02957</v>
      </c>
      <c r="D206" s="46">
        <v>0.30568</v>
      </c>
      <c r="E206" s="47">
        <v>-0.05056</v>
      </c>
      <c r="F206" s="27"/>
      <c r="L206" s="32">
        <v>0.58</v>
      </c>
      <c r="M206" s="33">
        <v>0.0781451</v>
      </c>
      <c r="N206" s="34">
        <v>-0.0160232</v>
      </c>
    </row>
    <row r="207" spans="2:14" ht="15.75">
      <c r="B207" s="45">
        <v>0.05179</v>
      </c>
      <c r="C207" s="46">
        <v>0.02976</v>
      </c>
      <c r="D207" s="46">
        <v>0.40812</v>
      </c>
      <c r="E207" s="47">
        <v>-0.04972</v>
      </c>
      <c r="F207" s="27"/>
      <c r="L207" s="32">
        <v>0.6</v>
      </c>
      <c r="M207" s="33">
        <v>0.0757633</v>
      </c>
      <c r="N207" s="34">
        <v>-0.0152893</v>
      </c>
    </row>
    <row r="208" spans="2:14" ht="15.75">
      <c r="B208" s="45">
        <v>0.05265</v>
      </c>
      <c r="C208" s="46">
        <v>0.02995</v>
      </c>
      <c r="D208" s="46">
        <v>0.50497</v>
      </c>
      <c r="E208" s="47">
        <v>-0.04575</v>
      </c>
      <c r="F208" s="27"/>
      <c r="L208" s="32">
        <v>0.62</v>
      </c>
      <c r="M208" s="33">
        <v>0.0732055</v>
      </c>
      <c r="N208" s="34">
        <v>-0.0145551</v>
      </c>
    </row>
    <row r="209" spans="2:14" ht="15.75">
      <c r="B209" s="45">
        <v>0.05349</v>
      </c>
      <c r="C209" s="46">
        <v>0.03013</v>
      </c>
      <c r="D209" s="46">
        <v>0.57333</v>
      </c>
      <c r="E209" s="47">
        <v>-0.04062</v>
      </c>
      <c r="F209" s="27"/>
      <c r="L209" s="32">
        <v>0.64</v>
      </c>
      <c r="M209" s="33">
        <v>0.0704822</v>
      </c>
      <c r="N209" s="34">
        <v>-0.0138207</v>
      </c>
    </row>
    <row r="210" spans="2:14" ht="15.75">
      <c r="B210" s="45">
        <v>0.05435</v>
      </c>
      <c r="C210" s="46">
        <v>0.03032</v>
      </c>
      <c r="D210" s="46">
        <v>0.62403</v>
      </c>
      <c r="E210" s="47">
        <v>-0.03526</v>
      </c>
      <c r="F210" s="27"/>
      <c r="L210" s="32">
        <v>0.66</v>
      </c>
      <c r="M210" s="33">
        <v>0.0676046</v>
      </c>
      <c r="N210" s="34">
        <v>-0.0130862</v>
      </c>
    </row>
    <row r="211" spans="2:14" ht="15.75">
      <c r="B211" s="45">
        <v>0.05521</v>
      </c>
      <c r="C211" s="46">
        <v>0.03049</v>
      </c>
      <c r="D211" s="46">
        <v>0.65609</v>
      </c>
      <c r="E211" s="47">
        <v>-0.03106</v>
      </c>
      <c r="F211" s="27"/>
      <c r="L211" s="32">
        <v>0.68</v>
      </c>
      <c r="M211" s="33">
        <v>0.0645843</v>
      </c>
      <c r="N211" s="34">
        <v>-0.0123515</v>
      </c>
    </row>
    <row r="212" spans="2:14" ht="15.75">
      <c r="B212" s="45">
        <v>0.05609</v>
      </c>
      <c r="C212" s="46">
        <v>0.03067</v>
      </c>
      <c r="D212" s="46">
        <v>0.68583</v>
      </c>
      <c r="E212" s="47">
        <v>-0.02655</v>
      </c>
      <c r="F212" s="27"/>
      <c r="L212" s="32">
        <v>0.7</v>
      </c>
      <c r="M212" s="33">
        <v>0.0614329</v>
      </c>
      <c r="N212" s="34">
        <v>-0.0116169</v>
      </c>
    </row>
    <row r="213" spans="2:14" ht="15.75">
      <c r="B213" s="45">
        <v>0.05701</v>
      </c>
      <c r="C213" s="46">
        <v>0.03086</v>
      </c>
      <c r="D213" s="46">
        <v>0.718</v>
      </c>
      <c r="E213" s="47">
        <v>-0.02097</v>
      </c>
      <c r="F213" s="27"/>
      <c r="L213" s="32">
        <v>0.72</v>
      </c>
      <c r="M213" s="33">
        <v>0.0581599</v>
      </c>
      <c r="N213" s="34">
        <v>-0.0108823</v>
      </c>
    </row>
    <row r="214" spans="2:14" ht="15.75">
      <c r="B214" s="45">
        <v>0.05798</v>
      </c>
      <c r="C214" s="46">
        <v>0.03105</v>
      </c>
      <c r="D214" s="46">
        <v>0.74307</v>
      </c>
      <c r="E214" s="47">
        <v>-0.01614</v>
      </c>
      <c r="F214" s="27"/>
      <c r="L214" s="32">
        <v>0.74</v>
      </c>
      <c r="M214" s="33">
        <v>0.0547675</v>
      </c>
      <c r="N214" s="34">
        <v>-0.0101478</v>
      </c>
    </row>
    <row r="215" spans="2:14" ht="15.75">
      <c r="B215" s="45">
        <v>0.05903</v>
      </c>
      <c r="C215" s="46">
        <v>0.03125</v>
      </c>
      <c r="D215" s="46">
        <v>0.77808</v>
      </c>
      <c r="E215" s="47">
        <v>-0.00875</v>
      </c>
      <c r="F215" s="27"/>
      <c r="L215" s="32">
        <v>0.76</v>
      </c>
      <c r="M215" s="33">
        <v>0.0512565</v>
      </c>
      <c r="N215" s="34">
        <v>-0.0094133</v>
      </c>
    </row>
    <row r="216" spans="2:14" ht="15.75">
      <c r="B216" s="45">
        <v>0.06017</v>
      </c>
      <c r="C216" s="46">
        <v>0.03147</v>
      </c>
      <c r="D216" s="46">
        <v>0.80783</v>
      </c>
      <c r="E216" s="47">
        <v>-0.00211</v>
      </c>
      <c r="F216" s="27"/>
      <c r="L216" s="32">
        <v>0.78</v>
      </c>
      <c r="M216" s="33">
        <v>0.0476281</v>
      </c>
      <c r="N216" s="34">
        <v>-0.0086788</v>
      </c>
    </row>
    <row r="217" spans="2:14" ht="15.75">
      <c r="B217" s="45">
        <v>0.06143</v>
      </c>
      <c r="C217" s="46">
        <v>0.0317</v>
      </c>
      <c r="D217" s="46">
        <v>0.83224</v>
      </c>
      <c r="E217" s="47">
        <v>0.00334</v>
      </c>
      <c r="F217" s="27"/>
      <c r="L217" s="32">
        <v>0.8</v>
      </c>
      <c r="M217" s="33">
        <v>0.0438836</v>
      </c>
      <c r="N217" s="34">
        <v>-0.0079443</v>
      </c>
    </row>
    <row r="218" spans="2:14" ht="15.75">
      <c r="B218" s="45">
        <v>0.06285</v>
      </c>
      <c r="C218" s="46">
        <v>0.03195</v>
      </c>
      <c r="D218" s="46">
        <v>0.85995</v>
      </c>
      <c r="E218" s="47">
        <v>0.00907</v>
      </c>
      <c r="F218" s="27"/>
      <c r="L218" s="32">
        <v>0.82</v>
      </c>
      <c r="M218" s="33">
        <v>0.0400245</v>
      </c>
      <c r="N218" s="34">
        <v>-0.0072098</v>
      </c>
    </row>
    <row r="219" spans="2:14" ht="15.75">
      <c r="B219" s="45">
        <v>0.06431</v>
      </c>
      <c r="C219" s="46">
        <v>0.03221</v>
      </c>
      <c r="D219" s="46">
        <v>0.88224</v>
      </c>
      <c r="E219" s="47">
        <v>0.01303</v>
      </c>
      <c r="F219" s="27"/>
      <c r="L219" s="32">
        <v>0.84</v>
      </c>
      <c r="M219" s="33">
        <v>0.0360536</v>
      </c>
      <c r="N219" s="34">
        <v>-0.0064753</v>
      </c>
    </row>
    <row r="220" spans="2:14" ht="15.75">
      <c r="B220" s="45">
        <v>0.06595</v>
      </c>
      <c r="C220" s="46">
        <v>0.0325</v>
      </c>
      <c r="D220" s="46">
        <v>0.89559</v>
      </c>
      <c r="E220" s="47">
        <v>0.01499</v>
      </c>
      <c r="F220" s="27"/>
      <c r="L220" s="32">
        <v>0.86</v>
      </c>
      <c r="M220" s="33">
        <v>0.031974</v>
      </c>
      <c r="N220" s="34">
        <v>-0.0057408</v>
      </c>
    </row>
    <row r="221" spans="2:14" ht="15.75">
      <c r="B221" s="45">
        <v>0.06786</v>
      </c>
      <c r="C221" s="46">
        <v>0.03282</v>
      </c>
      <c r="D221" s="46">
        <v>0.91287</v>
      </c>
      <c r="E221" s="47">
        <v>0.01699</v>
      </c>
      <c r="F221" s="27"/>
      <c r="L221" s="32">
        <v>0.88</v>
      </c>
      <c r="M221" s="33">
        <v>0.0277891</v>
      </c>
      <c r="N221" s="34">
        <v>-0.0050063</v>
      </c>
    </row>
    <row r="222" spans="2:14" ht="15.75">
      <c r="B222" s="45">
        <v>0.06999</v>
      </c>
      <c r="C222" s="46">
        <v>0.03317</v>
      </c>
      <c r="D222" s="46">
        <v>0.92988</v>
      </c>
      <c r="E222" s="47">
        <v>0.01826</v>
      </c>
      <c r="F222" s="27"/>
      <c r="L222" s="32">
        <v>0.9</v>
      </c>
      <c r="M222" s="33">
        <v>0.0235025</v>
      </c>
      <c r="N222" s="34">
        <v>-0.0042718</v>
      </c>
    </row>
    <row r="223" spans="2:14" ht="15.75">
      <c r="B223" s="45">
        <v>0.07242</v>
      </c>
      <c r="C223" s="46">
        <v>0.03356</v>
      </c>
      <c r="D223" s="46">
        <v>0.94475</v>
      </c>
      <c r="E223" s="47">
        <v>0.01874</v>
      </c>
      <c r="F223" s="27"/>
      <c r="L223" s="32">
        <v>0.92</v>
      </c>
      <c r="M223" s="33">
        <v>0.0191156</v>
      </c>
      <c r="N223" s="34">
        <v>-0.0035373</v>
      </c>
    </row>
    <row r="224" spans="2:14" ht="15.75">
      <c r="B224" s="45">
        <v>0.07515</v>
      </c>
      <c r="C224" s="46">
        <v>0.03399</v>
      </c>
      <c r="D224" s="46">
        <v>0.96177</v>
      </c>
      <c r="E224" s="47">
        <v>0.01844</v>
      </c>
      <c r="F224" s="27"/>
      <c r="L224" s="32">
        <v>0.94</v>
      </c>
      <c r="M224" s="33">
        <v>0.0146239</v>
      </c>
      <c r="N224" s="34">
        <v>-0.0028028</v>
      </c>
    </row>
    <row r="225" spans="2:14" ht="15.75">
      <c r="B225" s="45">
        <v>0.07824</v>
      </c>
      <c r="C225" s="46">
        <v>0.03446</v>
      </c>
      <c r="D225" s="46">
        <v>0.97579</v>
      </c>
      <c r="E225" s="47">
        <v>0.0169</v>
      </c>
      <c r="F225" s="27"/>
      <c r="L225" s="32">
        <v>0.96</v>
      </c>
      <c r="M225" s="33">
        <v>0.0100232</v>
      </c>
      <c r="N225" s="34">
        <v>-0.0020683</v>
      </c>
    </row>
    <row r="226" spans="2:14" ht="15.75">
      <c r="B226" s="45">
        <v>0.08165</v>
      </c>
      <c r="C226" s="46">
        <v>0.03496</v>
      </c>
      <c r="D226" s="46">
        <v>0.98625</v>
      </c>
      <c r="E226" s="47">
        <v>0.01549</v>
      </c>
      <c r="F226" s="27"/>
      <c r="L226" s="32">
        <v>0.97</v>
      </c>
      <c r="M226" s="33">
        <v>0.0076868</v>
      </c>
      <c r="N226" s="34">
        <v>-0.0017011</v>
      </c>
    </row>
    <row r="227" spans="2:14" ht="15.75">
      <c r="B227" s="45">
        <v>0.08541</v>
      </c>
      <c r="C227" s="46">
        <v>0.0355</v>
      </c>
      <c r="D227" s="46">
        <v>0.99233</v>
      </c>
      <c r="E227" s="47">
        <v>0.01428</v>
      </c>
      <c r="F227" s="27"/>
      <c r="L227" s="32">
        <v>0.98</v>
      </c>
      <c r="M227" s="33">
        <v>0.0053335</v>
      </c>
      <c r="N227" s="34">
        <v>-0.0013339</v>
      </c>
    </row>
    <row r="228" spans="2:14" ht="15.75">
      <c r="B228" s="45">
        <v>0.08951</v>
      </c>
      <c r="C228" s="46">
        <v>0.03607</v>
      </c>
      <c r="D228" s="46">
        <v>0.99692</v>
      </c>
      <c r="E228" s="47">
        <v>0.01334</v>
      </c>
      <c r="F228" s="27"/>
      <c r="L228" s="32">
        <v>0.99</v>
      </c>
      <c r="M228" s="33">
        <v>0.002969</v>
      </c>
      <c r="N228" s="34">
        <v>-0.0009666</v>
      </c>
    </row>
    <row r="229" spans="2:14" ht="16.5" thickBot="1">
      <c r="B229" s="45">
        <v>0.0939</v>
      </c>
      <c r="C229" s="46">
        <v>0.03665</v>
      </c>
      <c r="D229" s="46">
        <v>1</v>
      </c>
      <c r="E229" s="47">
        <v>0.01271</v>
      </c>
      <c r="F229" s="27"/>
      <c r="L229" s="35">
        <v>1</v>
      </c>
      <c r="M229" s="36">
        <v>0.0005993</v>
      </c>
      <c r="N229" s="37">
        <v>-0.0005993</v>
      </c>
    </row>
    <row r="230" spans="2:5" ht="13.5">
      <c r="B230" s="45">
        <v>0.09857</v>
      </c>
      <c r="C230" s="46">
        <v>0.03725</v>
      </c>
      <c r="D230" s="8"/>
      <c r="E230" s="22"/>
    </row>
    <row r="231" spans="2:5" ht="13.5">
      <c r="B231" s="45">
        <v>0.10339</v>
      </c>
      <c r="C231" s="46">
        <v>0.03785</v>
      </c>
      <c r="D231" s="8"/>
      <c r="E231" s="22"/>
    </row>
    <row r="232" spans="2:5" ht="13.5">
      <c r="B232" s="45">
        <v>0.1084</v>
      </c>
      <c r="C232" s="46">
        <v>0.03845</v>
      </c>
      <c r="D232" s="8"/>
      <c r="E232" s="22"/>
    </row>
    <row r="233" spans="2:5" ht="13.5">
      <c r="B233" s="45">
        <v>0.11347</v>
      </c>
      <c r="C233" s="46">
        <v>0.03903</v>
      </c>
      <c r="D233" s="8"/>
      <c r="E233" s="22"/>
    </row>
    <row r="234" spans="2:5" ht="13.5">
      <c r="B234" s="45">
        <v>0.11867</v>
      </c>
      <c r="C234" s="46">
        <v>0.0396</v>
      </c>
      <c r="D234" s="8"/>
      <c r="E234" s="22"/>
    </row>
    <row r="235" spans="2:5" ht="13.5">
      <c r="B235" s="45">
        <v>0.12368</v>
      </c>
      <c r="C235" s="46">
        <v>0.04013</v>
      </c>
      <c r="D235" s="8"/>
      <c r="E235" s="22"/>
    </row>
    <row r="236" spans="2:5" ht="13.5">
      <c r="B236" s="45">
        <v>0.1288</v>
      </c>
      <c r="C236" s="46">
        <v>0.04065</v>
      </c>
      <c r="D236" s="8"/>
      <c r="E236" s="22"/>
    </row>
    <row r="237" spans="2:5" ht="13.5">
      <c r="B237" s="45">
        <v>0.13407</v>
      </c>
      <c r="C237" s="46">
        <v>0.04116</v>
      </c>
      <c r="D237" s="8"/>
      <c r="E237" s="22"/>
    </row>
    <row r="238" spans="2:5" ht="13.5">
      <c r="B238" s="45">
        <v>0.13957</v>
      </c>
      <c r="C238" s="46">
        <v>0.04167</v>
      </c>
      <c r="D238" s="8"/>
      <c r="E238" s="22"/>
    </row>
    <row r="239" spans="2:5" ht="13.5">
      <c r="B239" s="45">
        <v>0.14541</v>
      </c>
      <c r="C239" s="46">
        <v>0.0422</v>
      </c>
      <c r="D239" s="8"/>
      <c r="E239" s="22"/>
    </row>
    <row r="240" spans="2:5" ht="13.5">
      <c r="B240" s="45">
        <v>0.1517</v>
      </c>
      <c r="C240" s="46">
        <v>0.04273</v>
      </c>
      <c r="D240" s="8"/>
      <c r="E240" s="22"/>
    </row>
    <row r="241" spans="2:5" ht="13.5">
      <c r="B241" s="45">
        <v>0.15858</v>
      </c>
      <c r="C241" s="46">
        <v>0.04329</v>
      </c>
      <c r="D241" s="8"/>
      <c r="E241" s="22"/>
    </row>
    <row r="242" spans="2:5" ht="13.5">
      <c r="B242" s="45">
        <v>0.16618</v>
      </c>
      <c r="C242" s="46">
        <v>0.04388</v>
      </c>
      <c r="D242" s="8"/>
      <c r="E242" s="22"/>
    </row>
    <row r="243" spans="2:5" ht="13.5">
      <c r="B243" s="45">
        <v>0.17463</v>
      </c>
      <c r="C243" s="46">
        <v>0.0445</v>
      </c>
      <c r="D243" s="8"/>
      <c r="E243" s="22"/>
    </row>
    <row r="244" spans="2:5" ht="13.5">
      <c r="B244" s="45">
        <v>0.18406</v>
      </c>
      <c r="C244" s="46">
        <v>0.04515</v>
      </c>
      <c r="D244" s="8"/>
      <c r="E244" s="22"/>
    </row>
    <row r="245" spans="2:5" ht="13.5">
      <c r="B245" s="45">
        <v>0.19463</v>
      </c>
      <c r="C245" s="46">
        <v>0.04583</v>
      </c>
      <c r="D245" s="8"/>
      <c r="E245" s="22"/>
    </row>
    <row r="246" spans="2:5" ht="13.5">
      <c r="B246" s="45">
        <v>0.20631</v>
      </c>
      <c r="C246" s="46">
        <v>0.04654</v>
      </c>
      <c r="D246" s="8"/>
      <c r="E246" s="22"/>
    </row>
    <row r="247" spans="2:5" ht="13.5">
      <c r="B247" s="45">
        <v>0.21925</v>
      </c>
      <c r="C247" s="46">
        <v>0.04726</v>
      </c>
      <c r="D247" s="8"/>
      <c r="E247" s="22"/>
    </row>
    <row r="248" spans="2:5" ht="13.5">
      <c r="B248" s="45">
        <v>0.23346</v>
      </c>
      <c r="C248" s="46">
        <v>0.04799</v>
      </c>
      <c r="D248" s="8"/>
      <c r="E248" s="22"/>
    </row>
    <row r="249" spans="2:5" ht="13.5">
      <c r="B249" s="45">
        <v>0.2489</v>
      </c>
      <c r="C249" s="46">
        <v>0.04871</v>
      </c>
      <c r="D249" s="8"/>
      <c r="E249" s="22"/>
    </row>
    <row r="250" spans="2:5" ht="13.5">
      <c r="B250" s="45">
        <v>0.26557</v>
      </c>
      <c r="C250" s="46">
        <v>0.04942</v>
      </c>
      <c r="D250" s="8"/>
      <c r="E250" s="22"/>
    </row>
    <row r="251" spans="2:5" ht="13.5">
      <c r="B251" s="45">
        <v>0.28333</v>
      </c>
      <c r="C251" s="46">
        <v>0.05011</v>
      </c>
      <c r="D251" s="8"/>
      <c r="E251" s="22"/>
    </row>
    <row r="252" spans="2:5" ht="13.5">
      <c r="B252" s="45">
        <v>0.30237</v>
      </c>
      <c r="C252" s="46">
        <v>0.05076</v>
      </c>
      <c r="D252" s="8"/>
      <c r="E252" s="22"/>
    </row>
    <row r="253" spans="2:5" ht="13.5">
      <c r="B253" s="45">
        <v>0.32256</v>
      </c>
      <c r="C253" s="46">
        <v>0.05111</v>
      </c>
      <c r="D253" s="8"/>
      <c r="E253" s="22"/>
    </row>
    <row r="254" spans="2:5" ht="13.5">
      <c r="B254" s="45">
        <v>0.34381</v>
      </c>
      <c r="C254" s="46">
        <v>0.05193</v>
      </c>
      <c r="D254" s="8"/>
      <c r="E254" s="22"/>
    </row>
    <row r="255" spans="2:5" ht="13.5">
      <c r="B255" s="45">
        <v>0.36601</v>
      </c>
      <c r="C255" s="46">
        <v>0.05242</v>
      </c>
      <c r="D255" s="8"/>
      <c r="E255" s="22"/>
    </row>
    <row r="256" spans="2:5" ht="13.5">
      <c r="B256" s="45">
        <v>0.389</v>
      </c>
      <c r="C256" s="46">
        <v>0.05284</v>
      </c>
      <c r="D256" s="8"/>
      <c r="E256" s="22"/>
    </row>
    <row r="257" spans="2:5" ht="13.5">
      <c r="B257" s="45">
        <v>0.41265</v>
      </c>
      <c r="C257" s="46">
        <v>0.05318</v>
      </c>
      <c r="D257" s="8"/>
      <c r="E257" s="22"/>
    </row>
    <row r="258" spans="2:5" ht="13.5">
      <c r="B258" s="45">
        <v>0.43679</v>
      </c>
      <c r="C258" s="46">
        <v>0.05343</v>
      </c>
      <c r="D258" s="8"/>
      <c r="E258" s="22"/>
    </row>
    <row r="259" spans="2:5" ht="13.5">
      <c r="B259" s="45">
        <v>0.46125</v>
      </c>
      <c r="C259" s="46">
        <v>0.0536</v>
      </c>
      <c r="D259" s="8"/>
      <c r="E259" s="22"/>
    </row>
    <row r="260" spans="2:5" ht="13.5">
      <c r="B260" s="45">
        <v>0.48589</v>
      </c>
      <c r="C260" s="46">
        <v>0.05367</v>
      </c>
      <c r="D260" s="8"/>
      <c r="E260" s="22"/>
    </row>
    <row r="261" spans="2:5" ht="13.5">
      <c r="B261" s="45">
        <v>0.51056</v>
      </c>
      <c r="C261" s="46">
        <v>0.05364</v>
      </c>
      <c r="D261" s="8"/>
      <c r="E261" s="22"/>
    </row>
    <row r="262" spans="2:5" ht="13.5">
      <c r="B262" s="45">
        <v>0.53514</v>
      </c>
      <c r="C262" s="46">
        <v>0.05352</v>
      </c>
      <c r="D262" s="8"/>
      <c r="E262" s="22"/>
    </row>
    <row r="263" spans="2:5" ht="13.5">
      <c r="B263" s="45">
        <v>0.55945</v>
      </c>
      <c r="C263" s="46">
        <v>0.0533</v>
      </c>
      <c r="D263" s="8"/>
      <c r="E263" s="22"/>
    </row>
    <row r="264" spans="2:5" ht="13.5">
      <c r="B264" s="45">
        <v>0.58342</v>
      </c>
      <c r="C264" s="46">
        <v>0.05299</v>
      </c>
      <c r="D264" s="8"/>
      <c r="E264" s="22"/>
    </row>
    <row r="265" spans="2:5" ht="13.5">
      <c r="B265" s="45">
        <v>0.60692</v>
      </c>
      <c r="C265" s="46">
        <v>0.05259</v>
      </c>
      <c r="D265" s="8"/>
      <c r="E265" s="22"/>
    </row>
    <row r="266" spans="2:5" ht="13.5">
      <c r="B266" s="45">
        <v>0.62987</v>
      </c>
      <c r="C266" s="46">
        <v>0.05211</v>
      </c>
      <c r="D266" s="8"/>
      <c r="E266" s="22"/>
    </row>
    <row r="267" spans="2:5" ht="13.5">
      <c r="B267" s="45">
        <v>0.65374</v>
      </c>
      <c r="C267" s="46">
        <v>0.0515</v>
      </c>
      <c r="D267" s="8"/>
      <c r="E267" s="22"/>
    </row>
    <row r="268" spans="2:5" ht="13.5">
      <c r="B268" s="45">
        <v>0.69918</v>
      </c>
      <c r="C268" s="46">
        <v>0.05</v>
      </c>
      <c r="D268" s="8"/>
      <c r="E268" s="22"/>
    </row>
    <row r="269" spans="2:5" ht="13.5">
      <c r="B269" s="45">
        <v>0.72053</v>
      </c>
      <c r="C269" s="46">
        <v>0.04912</v>
      </c>
      <c r="D269" s="8"/>
      <c r="E269" s="22"/>
    </row>
    <row r="270" spans="2:5" ht="13.5">
      <c r="B270" s="45">
        <v>0.74079</v>
      </c>
      <c r="C270" s="46">
        <v>0.04815</v>
      </c>
      <c r="D270" s="8"/>
      <c r="E270" s="22"/>
    </row>
    <row r="271" spans="2:5" ht="13.5">
      <c r="B271" s="45">
        <v>0.75976</v>
      </c>
      <c r="C271" s="46">
        <v>0.04709</v>
      </c>
      <c r="D271" s="8"/>
      <c r="E271" s="22"/>
    </row>
    <row r="272" spans="2:5" ht="13.5">
      <c r="B272" s="45">
        <v>0.77723</v>
      </c>
      <c r="C272" s="46">
        <v>0.04596</v>
      </c>
      <c r="D272" s="8"/>
      <c r="E272" s="22"/>
    </row>
    <row r="273" spans="2:5" ht="13.5">
      <c r="B273" s="45">
        <v>0.79316</v>
      </c>
      <c r="C273" s="46">
        <v>0.04478</v>
      </c>
      <c r="D273" s="8"/>
      <c r="E273" s="22"/>
    </row>
    <row r="274" spans="2:5" ht="13.5">
      <c r="B274" s="45">
        <v>0.80759</v>
      </c>
      <c r="C274" s="46">
        <v>0.0436</v>
      </c>
      <c r="D274" s="8"/>
      <c r="E274" s="22"/>
    </row>
    <row r="275" spans="2:5" ht="13.5">
      <c r="B275" s="45">
        <v>0.8207</v>
      </c>
      <c r="C275" s="46">
        <v>0.04244</v>
      </c>
      <c r="D275" s="8"/>
      <c r="E275" s="22"/>
    </row>
    <row r="276" spans="2:5" ht="13.5">
      <c r="B276" s="45">
        <v>0.83256</v>
      </c>
      <c r="C276" s="46">
        <v>0.04131</v>
      </c>
      <c r="D276" s="8"/>
      <c r="E276" s="22"/>
    </row>
    <row r="277" spans="2:5" ht="13.5">
      <c r="B277" s="45">
        <v>0.88308</v>
      </c>
      <c r="C277" s="46">
        <v>0.03581</v>
      </c>
      <c r="D277" s="8"/>
      <c r="E277" s="22"/>
    </row>
    <row r="278" spans="2:5" ht="13.5">
      <c r="B278" s="45">
        <v>0.9139</v>
      </c>
      <c r="C278" s="46">
        <v>0.03149</v>
      </c>
      <c r="D278" s="8"/>
      <c r="E278" s="22"/>
    </row>
    <row r="279" spans="2:5" ht="13.5">
      <c r="B279" s="45">
        <v>0.9355</v>
      </c>
      <c r="C279" s="46">
        <v>0.02796</v>
      </c>
      <c r="D279" s="8"/>
      <c r="E279" s="22"/>
    </row>
    <row r="280" spans="2:5" ht="13.5">
      <c r="B280" s="45">
        <v>0.9513</v>
      </c>
      <c r="C280" s="46">
        <v>0.02502</v>
      </c>
      <c r="D280" s="8"/>
      <c r="E280" s="22"/>
    </row>
    <row r="281" spans="2:5" ht="13.5">
      <c r="B281" s="45">
        <v>0.96205</v>
      </c>
      <c r="C281" s="46">
        <v>0.0228</v>
      </c>
      <c r="D281" s="8"/>
      <c r="E281" s="22"/>
    </row>
    <row r="282" spans="2:5" ht="13.5">
      <c r="B282" s="45">
        <v>0.97606</v>
      </c>
      <c r="C282" s="46">
        <v>0.01966</v>
      </c>
      <c r="D282" s="8"/>
      <c r="E282" s="22"/>
    </row>
    <row r="283" spans="2:5" ht="13.5">
      <c r="B283" s="45">
        <v>0.98427</v>
      </c>
      <c r="C283" s="46">
        <v>0.01771</v>
      </c>
      <c r="D283" s="8"/>
      <c r="E283" s="22"/>
    </row>
    <row r="284" spans="2:5" ht="13.5">
      <c r="B284" s="45">
        <v>0.99112</v>
      </c>
      <c r="C284" s="46">
        <v>0.01603</v>
      </c>
      <c r="D284" s="8"/>
      <c r="E284" s="22"/>
    </row>
    <row r="285" spans="2:5" ht="13.5">
      <c r="B285" s="45">
        <v>0.99609</v>
      </c>
      <c r="C285" s="46">
        <v>0.01479</v>
      </c>
      <c r="D285" s="8"/>
      <c r="E285" s="22"/>
    </row>
    <row r="286" spans="2:5" ht="14.25" thickBot="1">
      <c r="B286" s="48">
        <v>1</v>
      </c>
      <c r="C286" s="49">
        <v>0.01371</v>
      </c>
      <c r="D286" s="39"/>
      <c r="E286" s="40"/>
    </row>
  </sheetData>
  <sheetProtection selectLockedCells="1"/>
  <mergeCells count="15">
    <mergeCell ref="B8:M8"/>
    <mergeCell ref="B6:M6"/>
    <mergeCell ref="B4:M4"/>
    <mergeCell ref="L44:S44"/>
    <mergeCell ref="P6:S6"/>
    <mergeCell ref="B1:S1"/>
    <mergeCell ref="L167:N167"/>
    <mergeCell ref="P3:S4"/>
    <mergeCell ref="G44:J44"/>
    <mergeCell ref="B44:E44"/>
    <mergeCell ref="B3:M3"/>
    <mergeCell ref="B5:M5"/>
    <mergeCell ref="B7:M7"/>
    <mergeCell ref="B167:E167"/>
    <mergeCell ref="G167:J16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2007-12-17T17:03:01Z</dcterms:created>
  <dcterms:modified xsi:type="dcterms:W3CDTF">2007-12-29T21:34:49Z</dcterms:modified>
  <cp:category/>
  <cp:version/>
  <cp:contentType/>
  <cp:contentStatus/>
</cp:coreProperties>
</file>